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720" windowHeight="12270" firstSheet="1" activeTab="1"/>
  </bookViews>
  <sheets>
    <sheet name="Сад 10,5-ч. 1 кв. 2023 г " sheetId="8" state="hidden" r:id="rId1"/>
    <sheet name="Сад 10,5-ч. 1 кв. 2024 г" sheetId="9" r:id="rId2"/>
    <sheet name="Сад 10,5-ч. 1 кв. 2024 г (2)" sheetId="11" r:id="rId3"/>
  </sheets>
  <definedNames>
    <definedName name="_xlnm.Print_Area" localSheetId="0">'Сад 10,5-ч. 1 кв. 2023 г '!$A$1:$O$860</definedName>
    <definedName name="_xlnm.Print_Area" localSheetId="1">'Сад 10,5-ч. 1 кв. 2024 г'!$A$1:$O$858</definedName>
    <definedName name="_xlnm.Print_Area" localSheetId="2">'Сад 10,5-ч. 1 кв. 2024 г (2)'!$A$1:$O$859</definedName>
  </definedNames>
  <calcPr calcId="145621"/>
</workbook>
</file>

<file path=xl/calcChain.xml><?xml version="1.0" encoding="utf-8"?>
<calcChain xmlns="http://schemas.openxmlformats.org/spreadsheetml/2006/main">
  <c r="M844" i="9" l="1"/>
  <c r="N844" i="9"/>
  <c r="O844" i="9"/>
  <c r="O842" i="11" l="1"/>
  <c r="N842" i="11"/>
  <c r="M842" i="11"/>
  <c r="L842" i="11"/>
  <c r="K842" i="11"/>
  <c r="J842" i="11"/>
  <c r="I842" i="11"/>
  <c r="H842" i="11"/>
  <c r="G842" i="11"/>
  <c r="F842" i="11"/>
  <c r="O837" i="11"/>
  <c r="N837" i="11"/>
  <c r="M837" i="11"/>
  <c r="L837" i="11"/>
  <c r="K837" i="11"/>
  <c r="J837" i="11"/>
  <c r="I837" i="11"/>
  <c r="H837" i="11"/>
  <c r="G837" i="11"/>
  <c r="F837" i="11"/>
  <c r="O795" i="11"/>
  <c r="N795" i="11"/>
  <c r="M795" i="11"/>
  <c r="L795" i="11"/>
  <c r="K795" i="11"/>
  <c r="J795" i="11"/>
  <c r="I795" i="11"/>
  <c r="H795" i="11"/>
  <c r="G795" i="11"/>
  <c r="F795" i="11"/>
  <c r="O792" i="11"/>
  <c r="N792" i="11"/>
  <c r="N843" i="11" s="1"/>
  <c r="M792" i="11"/>
  <c r="L792" i="11"/>
  <c r="K792" i="11"/>
  <c r="K843" i="11" s="1"/>
  <c r="J792" i="11"/>
  <c r="J843" i="11" s="1"/>
  <c r="I792" i="11"/>
  <c r="I843" i="11" s="1"/>
  <c r="H792" i="11"/>
  <c r="G792" i="11"/>
  <c r="G843" i="11" s="1"/>
  <c r="F792" i="11"/>
  <c r="F843" i="11" s="1"/>
  <c r="O771" i="11"/>
  <c r="N771" i="11"/>
  <c r="M771" i="11"/>
  <c r="L771" i="11"/>
  <c r="K771" i="11"/>
  <c r="J771" i="11"/>
  <c r="I771" i="11"/>
  <c r="H771" i="11"/>
  <c r="G771" i="11"/>
  <c r="F771" i="11"/>
  <c r="O745" i="11"/>
  <c r="N745" i="11"/>
  <c r="M745" i="11"/>
  <c r="L745" i="11"/>
  <c r="K745" i="11"/>
  <c r="J745" i="11"/>
  <c r="I745" i="11"/>
  <c r="H745" i="11"/>
  <c r="G745" i="11"/>
  <c r="F745" i="11"/>
  <c r="O695" i="11"/>
  <c r="N695" i="11"/>
  <c r="M695" i="11"/>
  <c r="L695" i="11"/>
  <c r="K695" i="11"/>
  <c r="J695" i="11"/>
  <c r="I695" i="11"/>
  <c r="H695" i="11"/>
  <c r="G695" i="11"/>
  <c r="F695" i="11"/>
  <c r="O692" i="11"/>
  <c r="N692" i="11"/>
  <c r="M692" i="11"/>
  <c r="L692" i="11"/>
  <c r="K692" i="11"/>
  <c r="K772" i="11" s="1"/>
  <c r="J692" i="11"/>
  <c r="I692" i="11"/>
  <c r="H692" i="11"/>
  <c r="G692" i="11"/>
  <c r="G772" i="11" s="1"/>
  <c r="F692" i="11"/>
  <c r="O672" i="11"/>
  <c r="N672" i="11"/>
  <c r="M672" i="11"/>
  <c r="L672" i="11"/>
  <c r="K672" i="11"/>
  <c r="J672" i="11"/>
  <c r="I672" i="11"/>
  <c r="H672" i="11"/>
  <c r="G672" i="11"/>
  <c r="F672" i="11"/>
  <c r="O656" i="11"/>
  <c r="N656" i="11"/>
  <c r="M656" i="11"/>
  <c r="L656" i="11"/>
  <c r="L657" i="11" s="1"/>
  <c r="K656" i="11"/>
  <c r="K657" i="11" s="1"/>
  <c r="J656" i="11"/>
  <c r="J657" i="11" s="1"/>
  <c r="I656" i="11"/>
  <c r="I657" i="11" s="1"/>
  <c r="H656" i="11"/>
  <c r="H657" i="11" s="1"/>
  <c r="G656" i="11"/>
  <c r="G657" i="11" s="1"/>
  <c r="F656" i="11"/>
  <c r="F657" i="11" s="1"/>
  <c r="O618" i="11"/>
  <c r="N618" i="11"/>
  <c r="M618" i="11"/>
  <c r="L618" i="11"/>
  <c r="K618" i="11"/>
  <c r="J618" i="11"/>
  <c r="I618" i="11"/>
  <c r="H618" i="11"/>
  <c r="G618" i="11"/>
  <c r="F618" i="11"/>
  <c r="O615" i="11"/>
  <c r="P673" i="11" s="1"/>
  <c r="N615" i="11"/>
  <c r="M615" i="11"/>
  <c r="M673" i="11" s="1"/>
  <c r="L615" i="11"/>
  <c r="L673" i="11" s="1"/>
  <c r="K615" i="11"/>
  <c r="K673" i="11" s="1"/>
  <c r="J615" i="11"/>
  <c r="I615" i="11"/>
  <c r="I673" i="11" s="1"/>
  <c r="H615" i="11"/>
  <c r="H673" i="11" s="1"/>
  <c r="G615" i="11"/>
  <c r="G673" i="11" s="1"/>
  <c r="F615" i="11"/>
  <c r="F673" i="11" s="1"/>
  <c r="O589" i="11"/>
  <c r="N589" i="11"/>
  <c r="M589" i="11"/>
  <c r="L589" i="11"/>
  <c r="K589" i="11"/>
  <c r="J589" i="11"/>
  <c r="I589" i="11"/>
  <c r="H589" i="11"/>
  <c r="G589" i="11"/>
  <c r="F589" i="11"/>
  <c r="O576" i="11"/>
  <c r="N576" i="11"/>
  <c r="M576" i="11"/>
  <c r="L576" i="11"/>
  <c r="K576" i="11"/>
  <c r="J576" i="11"/>
  <c r="I576" i="11"/>
  <c r="H576" i="11"/>
  <c r="G576" i="11"/>
  <c r="F576" i="11"/>
  <c r="O520" i="11"/>
  <c r="N520" i="11"/>
  <c r="M520" i="11"/>
  <c r="L520" i="11"/>
  <c r="K520" i="11"/>
  <c r="J520" i="11"/>
  <c r="I520" i="11"/>
  <c r="H520" i="11"/>
  <c r="G520" i="11"/>
  <c r="F520" i="11"/>
  <c r="O517" i="11"/>
  <c r="N517" i="11"/>
  <c r="N590" i="11" s="1"/>
  <c r="M517" i="11"/>
  <c r="M590" i="11" s="1"/>
  <c r="L517" i="11"/>
  <c r="L590" i="11" s="1"/>
  <c r="K517" i="11"/>
  <c r="K590" i="11" s="1"/>
  <c r="J517" i="11"/>
  <c r="J590" i="11" s="1"/>
  <c r="I517" i="11"/>
  <c r="I590" i="11" s="1"/>
  <c r="H517" i="11"/>
  <c r="H590" i="11" s="1"/>
  <c r="G517" i="11"/>
  <c r="G590" i="11" s="1"/>
  <c r="F517" i="11"/>
  <c r="F590" i="11" s="1"/>
  <c r="O500" i="11"/>
  <c r="N500" i="11"/>
  <c r="M500" i="11"/>
  <c r="L500" i="11"/>
  <c r="K500" i="11"/>
  <c r="J500" i="11"/>
  <c r="I500" i="11"/>
  <c r="H500" i="11"/>
  <c r="G500" i="11"/>
  <c r="F500" i="11"/>
  <c r="O492" i="11"/>
  <c r="N492" i="11"/>
  <c r="M492" i="11"/>
  <c r="L492" i="11"/>
  <c r="K492" i="11"/>
  <c r="J492" i="11"/>
  <c r="I492" i="11"/>
  <c r="H492" i="11"/>
  <c r="G492" i="11"/>
  <c r="F492" i="11"/>
  <c r="O448" i="11"/>
  <c r="N448" i="11"/>
  <c r="M448" i="11"/>
  <c r="L448" i="11"/>
  <c r="L501" i="11" s="1"/>
  <c r="K448" i="11"/>
  <c r="J448" i="11"/>
  <c r="I448" i="11"/>
  <c r="H448" i="11"/>
  <c r="G448" i="11"/>
  <c r="F448" i="11"/>
  <c r="O445" i="11"/>
  <c r="N445" i="11"/>
  <c r="N501" i="11" s="1"/>
  <c r="M445" i="11"/>
  <c r="M501" i="11" s="1"/>
  <c r="K445" i="11"/>
  <c r="K501" i="11" s="1"/>
  <c r="J445" i="11"/>
  <c r="J501" i="11" s="1"/>
  <c r="I445" i="11"/>
  <c r="I501" i="11" s="1"/>
  <c r="H445" i="11"/>
  <c r="H501" i="11" s="1"/>
  <c r="G445" i="11"/>
  <c r="G501" i="11" s="1"/>
  <c r="F445" i="11"/>
  <c r="F501" i="11" s="1"/>
  <c r="O426" i="11"/>
  <c r="N426" i="11"/>
  <c r="M426" i="11"/>
  <c r="L426" i="11"/>
  <c r="K426" i="11"/>
  <c r="J426" i="11"/>
  <c r="I426" i="11"/>
  <c r="H426" i="11"/>
  <c r="G426" i="11"/>
  <c r="F426" i="11"/>
  <c r="O410" i="11"/>
  <c r="N410" i="11"/>
  <c r="M410" i="11"/>
  <c r="L410" i="11"/>
  <c r="K410" i="11"/>
  <c r="J410" i="11"/>
  <c r="I410" i="11"/>
  <c r="H410" i="11"/>
  <c r="G410" i="11"/>
  <c r="F410" i="11"/>
  <c r="O370" i="11"/>
  <c r="N370" i="11"/>
  <c r="M370" i="11"/>
  <c r="L370" i="11"/>
  <c r="K370" i="11"/>
  <c r="J370" i="11"/>
  <c r="I370" i="11"/>
  <c r="H370" i="11"/>
  <c r="G370" i="11"/>
  <c r="F370" i="11"/>
  <c r="O367" i="11"/>
  <c r="N367" i="11"/>
  <c r="N427" i="11" s="1"/>
  <c r="M367" i="11"/>
  <c r="M427" i="11" s="1"/>
  <c r="L367" i="11"/>
  <c r="L427" i="11" s="1"/>
  <c r="K367" i="11"/>
  <c r="K427" i="11" s="1"/>
  <c r="J367" i="11"/>
  <c r="J427" i="11" s="1"/>
  <c r="I367" i="11"/>
  <c r="I427" i="11" s="1"/>
  <c r="H367" i="11"/>
  <c r="H427" i="11" s="1"/>
  <c r="G367" i="11"/>
  <c r="G427" i="11" s="1"/>
  <c r="F367" i="11"/>
  <c r="F427" i="11" s="1"/>
  <c r="O346" i="11"/>
  <c r="N346" i="11"/>
  <c r="M346" i="11"/>
  <c r="L346" i="11"/>
  <c r="K346" i="11"/>
  <c r="J346" i="11"/>
  <c r="I346" i="11"/>
  <c r="H346" i="11"/>
  <c r="G346" i="11"/>
  <c r="F346" i="11"/>
  <c r="O342" i="11"/>
  <c r="N342" i="11"/>
  <c r="M342" i="11"/>
  <c r="L342" i="11"/>
  <c r="K342" i="11"/>
  <c r="J342" i="11"/>
  <c r="I342" i="11"/>
  <c r="H342" i="11"/>
  <c r="G342" i="11"/>
  <c r="F342" i="11"/>
  <c r="O297" i="11"/>
  <c r="N297" i="11"/>
  <c r="M297" i="11"/>
  <c r="L297" i="11"/>
  <c r="K297" i="11"/>
  <c r="J297" i="11"/>
  <c r="I297" i="11"/>
  <c r="H297" i="11"/>
  <c r="G297" i="11"/>
  <c r="F297" i="11"/>
  <c r="O294" i="11"/>
  <c r="N294" i="11"/>
  <c r="N347" i="11" s="1"/>
  <c r="M294" i="11"/>
  <c r="M347" i="11" s="1"/>
  <c r="L294" i="11"/>
  <c r="L347" i="11" s="1"/>
  <c r="K294" i="11"/>
  <c r="K347" i="11" s="1"/>
  <c r="J294" i="11"/>
  <c r="J347" i="11" s="1"/>
  <c r="I294" i="11"/>
  <c r="I347" i="11" s="1"/>
  <c r="H294" i="11"/>
  <c r="H347" i="11" s="1"/>
  <c r="G294" i="11"/>
  <c r="G347" i="11" s="1"/>
  <c r="F294" i="11"/>
  <c r="F347" i="11" s="1"/>
  <c r="O274" i="11"/>
  <c r="N274" i="11"/>
  <c r="M274" i="11"/>
  <c r="L274" i="11"/>
  <c r="K274" i="11"/>
  <c r="J274" i="11"/>
  <c r="I274" i="11"/>
  <c r="H274" i="11"/>
  <c r="G274" i="11"/>
  <c r="F274" i="11"/>
  <c r="O266" i="11"/>
  <c r="N266" i="11"/>
  <c r="M266" i="11"/>
  <c r="L266" i="11"/>
  <c r="K266" i="11"/>
  <c r="J266" i="11"/>
  <c r="I266" i="11"/>
  <c r="H266" i="11"/>
  <c r="G266" i="11"/>
  <c r="F266" i="11"/>
  <c r="O214" i="11"/>
  <c r="N214" i="11"/>
  <c r="M214" i="11"/>
  <c r="L214" i="11"/>
  <c r="K214" i="11"/>
  <c r="J214" i="11"/>
  <c r="I214" i="11"/>
  <c r="H214" i="11"/>
  <c r="G214" i="11"/>
  <c r="F214" i="11"/>
  <c r="O211" i="11"/>
  <c r="N211" i="11"/>
  <c r="N275" i="11" s="1"/>
  <c r="M211" i="11"/>
  <c r="M275" i="11" s="1"/>
  <c r="L211" i="11"/>
  <c r="L275" i="11" s="1"/>
  <c r="K211" i="11"/>
  <c r="K275" i="11" s="1"/>
  <c r="J211" i="11"/>
  <c r="J275" i="11" s="1"/>
  <c r="I211" i="11"/>
  <c r="I275" i="11" s="1"/>
  <c r="H211" i="11"/>
  <c r="H275" i="11" s="1"/>
  <c r="G211" i="11"/>
  <c r="G275" i="11" s="1"/>
  <c r="F211" i="11"/>
  <c r="F275" i="11" s="1"/>
  <c r="O188" i="11"/>
  <c r="N188" i="11"/>
  <c r="M188" i="11"/>
  <c r="L188" i="11"/>
  <c r="K188" i="11"/>
  <c r="J188" i="11"/>
  <c r="I188" i="11"/>
  <c r="H188" i="11"/>
  <c r="G188" i="11"/>
  <c r="F188" i="11"/>
  <c r="O170" i="11"/>
  <c r="N170" i="11"/>
  <c r="M170" i="11"/>
  <c r="L170" i="11"/>
  <c r="K170" i="11"/>
  <c r="J170" i="11"/>
  <c r="I170" i="11"/>
  <c r="H170" i="11"/>
  <c r="G170" i="11"/>
  <c r="F170" i="11"/>
  <c r="O87" i="11"/>
  <c r="N87" i="11"/>
  <c r="M87" i="11"/>
  <c r="L87" i="11"/>
  <c r="K87" i="11"/>
  <c r="J87" i="11"/>
  <c r="I87" i="11"/>
  <c r="H87" i="11"/>
  <c r="G87" i="11"/>
  <c r="F87" i="11"/>
  <c r="O84" i="11"/>
  <c r="N84" i="11"/>
  <c r="M84" i="11"/>
  <c r="M189" i="11" s="1"/>
  <c r="L84" i="11"/>
  <c r="K84" i="11"/>
  <c r="K189" i="11" s="1"/>
  <c r="J84" i="11"/>
  <c r="I84" i="11"/>
  <c r="H84" i="11"/>
  <c r="G84" i="11"/>
  <c r="F84" i="11"/>
  <c r="O66" i="11"/>
  <c r="N66" i="11"/>
  <c r="M66" i="11"/>
  <c r="L66" i="11"/>
  <c r="K66" i="11"/>
  <c r="J66" i="11"/>
  <c r="I66" i="11"/>
  <c r="H66" i="11"/>
  <c r="G66" i="11"/>
  <c r="F66" i="11"/>
  <c r="O61" i="11"/>
  <c r="N61" i="11"/>
  <c r="M61" i="11"/>
  <c r="L61" i="11"/>
  <c r="K61" i="11"/>
  <c r="J61" i="11"/>
  <c r="I61" i="11"/>
  <c r="H61" i="11"/>
  <c r="G61" i="11"/>
  <c r="F61" i="11"/>
  <c r="O19" i="11"/>
  <c r="N19" i="11"/>
  <c r="M19" i="11"/>
  <c r="L19" i="11"/>
  <c r="K19" i="11"/>
  <c r="J19" i="11"/>
  <c r="I19" i="11"/>
  <c r="H19" i="11"/>
  <c r="G19" i="11"/>
  <c r="F19" i="11"/>
  <c r="O16" i="11"/>
  <c r="N16" i="11"/>
  <c r="M16" i="11"/>
  <c r="L16" i="11"/>
  <c r="K16" i="11"/>
  <c r="J16" i="11"/>
  <c r="I16" i="11"/>
  <c r="H16" i="11"/>
  <c r="G16" i="11"/>
  <c r="F16" i="11"/>
  <c r="L189" i="11" l="1"/>
  <c r="I189" i="11"/>
  <c r="H189" i="11"/>
  <c r="G189" i="11"/>
  <c r="F189" i="11"/>
  <c r="P189" i="11"/>
  <c r="O843" i="11"/>
  <c r="N189" i="11"/>
  <c r="J189" i="11"/>
  <c r="P772" i="11"/>
  <c r="H772" i="11"/>
  <c r="L772" i="11"/>
  <c r="H843" i="11"/>
  <c r="L843" i="11"/>
  <c r="J673" i="11"/>
  <c r="N673" i="11"/>
  <c r="F772" i="11"/>
  <c r="J772" i="11"/>
  <c r="N772" i="11"/>
  <c r="I772" i="11"/>
  <c r="M772" i="11"/>
  <c r="M843" i="11"/>
  <c r="P501" i="11"/>
  <c r="P427" i="11"/>
  <c r="O347" i="11"/>
  <c r="P275" i="11"/>
  <c r="O590" i="11"/>
  <c r="P67" i="11"/>
  <c r="G67" i="11"/>
  <c r="G845" i="11" s="1"/>
  <c r="K67" i="11"/>
  <c r="K845" i="11" s="1"/>
  <c r="O67" i="11"/>
  <c r="H67" i="11"/>
  <c r="H845" i="11" s="1"/>
  <c r="L67" i="11"/>
  <c r="L845" i="11" s="1"/>
  <c r="I67" i="11"/>
  <c r="M67" i="11"/>
  <c r="M845" i="11" s="1"/>
  <c r="F67" i="11"/>
  <c r="F845" i="11" s="1"/>
  <c r="J67" i="11"/>
  <c r="J845" i="11" s="1"/>
  <c r="N67" i="11"/>
  <c r="N845" i="11" s="1"/>
  <c r="O275" i="11"/>
  <c r="P347" i="11"/>
  <c r="O501" i="11"/>
  <c r="P590" i="11"/>
  <c r="O772" i="11"/>
  <c r="P843" i="11"/>
  <c r="O189" i="11"/>
  <c r="O673" i="11"/>
  <c r="O427" i="11"/>
  <c r="I845" i="11" l="1"/>
  <c r="P846" i="11"/>
  <c r="O845" i="11"/>
  <c r="O841" i="9" l="1"/>
  <c r="N841" i="9"/>
  <c r="M841" i="9"/>
  <c r="L841" i="9"/>
  <c r="K841" i="9"/>
  <c r="J841" i="9"/>
  <c r="I841" i="9"/>
  <c r="H841" i="9"/>
  <c r="G841" i="9"/>
  <c r="F841" i="9"/>
  <c r="O837" i="9"/>
  <c r="N837" i="9"/>
  <c r="M837" i="9"/>
  <c r="L837" i="9"/>
  <c r="K837" i="9"/>
  <c r="J837" i="9"/>
  <c r="I837" i="9"/>
  <c r="H837" i="9"/>
  <c r="G837" i="9"/>
  <c r="F837" i="9"/>
  <c r="O795" i="9"/>
  <c r="N795" i="9"/>
  <c r="M795" i="9"/>
  <c r="L795" i="9"/>
  <c r="K795" i="9"/>
  <c r="J795" i="9"/>
  <c r="I795" i="9"/>
  <c r="H795" i="9"/>
  <c r="G795" i="9"/>
  <c r="F795" i="9"/>
  <c r="O792" i="9"/>
  <c r="N792" i="9"/>
  <c r="N842" i="9" s="1"/>
  <c r="M792" i="9"/>
  <c r="M842" i="9" s="1"/>
  <c r="L792" i="9"/>
  <c r="L842" i="9" s="1"/>
  <c r="K792" i="9"/>
  <c r="K842" i="9" s="1"/>
  <c r="J792" i="9"/>
  <c r="J842" i="9" s="1"/>
  <c r="I792" i="9"/>
  <c r="I842" i="9" s="1"/>
  <c r="H792" i="9"/>
  <c r="H842" i="9" s="1"/>
  <c r="G792" i="9"/>
  <c r="F792" i="9"/>
  <c r="F842" i="9" s="1"/>
  <c r="O771" i="9"/>
  <c r="N771" i="9"/>
  <c r="M771" i="9"/>
  <c r="L771" i="9"/>
  <c r="K771" i="9"/>
  <c r="J771" i="9"/>
  <c r="I771" i="9"/>
  <c r="H771" i="9"/>
  <c r="G771" i="9"/>
  <c r="F771" i="9"/>
  <c r="O745" i="9"/>
  <c r="N745" i="9"/>
  <c r="M745" i="9"/>
  <c r="L745" i="9"/>
  <c r="K745" i="9"/>
  <c r="J745" i="9"/>
  <c r="I745" i="9"/>
  <c r="H745" i="9"/>
  <c r="G745" i="9"/>
  <c r="F745" i="9"/>
  <c r="O695" i="9"/>
  <c r="N695" i="9"/>
  <c r="M695" i="9"/>
  <c r="L695" i="9"/>
  <c r="K695" i="9"/>
  <c r="J695" i="9"/>
  <c r="I695" i="9"/>
  <c r="H695" i="9"/>
  <c r="G695" i="9"/>
  <c r="F695" i="9"/>
  <c r="O692" i="9"/>
  <c r="N692" i="9"/>
  <c r="N772" i="9" s="1"/>
  <c r="M692" i="9"/>
  <c r="M772" i="9" s="1"/>
  <c r="L692" i="9"/>
  <c r="K692" i="9"/>
  <c r="K772" i="9" s="1"/>
  <c r="J692" i="9"/>
  <c r="J772" i="9" s="1"/>
  <c r="I692" i="9"/>
  <c r="H692" i="9"/>
  <c r="G692" i="9"/>
  <c r="G772" i="9" s="1"/>
  <c r="F692" i="9"/>
  <c r="O672" i="9"/>
  <c r="N672" i="9"/>
  <c r="M672" i="9"/>
  <c r="L672" i="9"/>
  <c r="K672" i="9"/>
  <c r="J672" i="9"/>
  <c r="I672" i="9"/>
  <c r="H672" i="9"/>
  <c r="G672" i="9"/>
  <c r="F672" i="9"/>
  <c r="O656" i="9"/>
  <c r="N656" i="9"/>
  <c r="M656" i="9"/>
  <c r="L656" i="9"/>
  <c r="L657" i="9" s="1"/>
  <c r="K656" i="9"/>
  <c r="K657" i="9" s="1"/>
  <c r="J656" i="9"/>
  <c r="J657" i="9" s="1"/>
  <c r="I656" i="9"/>
  <c r="I657" i="9" s="1"/>
  <c r="H656" i="9"/>
  <c r="H657" i="9" s="1"/>
  <c r="G656" i="9"/>
  <c r="G657" i="9" s="1"/>
  <c r="F656" i="9"/>
  <c r="F657" i="9" s="1"/>
  <c r="O618" i="9"/>
  <c r="N618" i="9"/>
  <c r="M618" i="9"/>
  <c r="L618" i="9"/>
  <c r="K618" i="9"/>
  <c r="J618" i="9"/>
  <c r="I618" i="9"/>
  <c r="H618" i="9"/>
  <c r="G618" i="9"/>
  <c r="F618" i="9"/>
  <c r="O615" i="9"/>
  <c r="N615" i="9"/>
  <c r="N673" i="9" s="1"/>
  <c r="M615" i="9"/>
  <c r="M673" i="9" s="1"/>
  <c r="L615" i="9"/>
  <c r="L673" i="9" s="1"/>
  <c r="K615" i="9"/>
  <c r="K673" i="9" s="1"/>
  <c r="J615" i="9"/>
  <c r="J673" i="9" s="1"/>
  <c r="I615" i="9"/>
  <c r="I673" i="9" s="1"/>
  <c r="H615" i="9"/>
  <c r="H673" i="9" s="1"/>
  <c r="G615" i="9"/>
  <c r="G673" i="9" s="1"/>
  <c r="F615" i="9"/>
  <c r="F673" i="9" s="1"/>
  <c r="O589" i="9"/>
  <c r="N589" i="9"/>
  <c r="M589" i="9"/>
  <c r="L589" i="9"/>
  <c r="K589" i="9"/>
  <c r="J589" i="9"/>
  <c r="I589" i="9"/>
  <c r="H589" i="9"/>
  <c r="G589" i="9"/>
  <c r="F589" i="9"/>
  <c r="O576" i="9"/>
  <c r="N576" i="9"/>
  <c r="M576" i="9"/>
  <c r="L576" i="9"/>
  <c r="K576" i="9"/>
  <c r="J576" i="9"/>
  <c r="I576" i="9"/>
  <c r="H576" i="9"/>
  <c r="G576" i="9"/>
  <c r="F576" i="9"/>
  <c r="O520" i="9"/>
  <c r="N520" i="9"/>
  <c r="M520" i="9"/>
  <c r="L520" i="9"/>
  <c r="K520" i="9"/>
  <c r="J520" i="9"/>
  <c r="I520" i="9"/>
  <c r="H520" i="9"/>
  <c r="G520" i="9"/>
  <c r="F520" i="9"/>
  <c r="O517" i="9"/>
  <c r="N517" i="9"/>
  <c r="N590" i="9" s="1"/>
  <c r="M517" i="9"/>
  <c r="M590" i="9" s="1"/>
  <c r="L517" i="9"/>
  <c r="L590" i="9" s="1"/>
  <c r="K517" i="9"/>
  <c r="J517" i="9"/>
  <c r="J590" i="9" s="1"/>
  <c r="I517" i="9"/>
  <c r="I590" i="9" s="1"/>
  <c r="H517" i="9"/>
  <c r="H590" i="9" s="1"/>
  <c r="G517" i="9"/>
  <c r="F517" i="9"/>
  <c r="F590" i="9" s="1"/>
  <c r="O500" i="9"/>
  <c r="N500" i="9"/>
  <c r="M500" i="9"/>
  <c r="L500" i="9"/>
  <c r="K500" i="9"/>
  <c r="J500" i="9"/>
  <c r="I500" i="9"/>
  <c r="H500" i="9"/>
  <c r="G500" i="9"/>
  <c r="F500" i="9"/>
  <c r="O492" i="9"/>
  <c r="N492" i="9"/>
  <c r="M492" i="9"/>
  <c r="L492" i="9"/>
  <c r="K492" i="9"/>
  <c r="J492" i="9"/>
  <c r="I492" i="9"/>
  <c r="H492" i="9"/>
  <c r="G492" i="9"/>
  <c r="F492" i="9"/>
  <c r="O448" i="9"/>
  <c r="N448" i="9"/>
  <c r="M448" i="9"/>
  <c r="L448" i="9"/>
  <c r="L501" i="9" s="1"/>
  <c r="K448" i="9"/>
  <c r="J448" i="9"/>
  <c r="I448" i="9"/>
  <c r="H448" i="9"/>
  <c r="G448" i="9"/>
  <c r="F448" i="9"/>
  <c r="O445" i="9"/>
  <c r="N445" i="9"/>
  <c r="N501" i="9" s="1"/>
  <c r="M445" i="9"/>
  <c r="K445" i="9"/>
  <c r="J445" i="9"/>
  <c r="J501" i="9" s="1"/>
  <c r="I445" i="9"/>
  <c r="H445" i="9"/>
  <c r="H501" i="9" s="1"/>
  <c r="G445" i="9"/>
  <c r="F445" i="9"/>
  <c r="F501" i="9" s="1"/>
  <c r="O426" i="9"/>
  <c r="N426" i="9"/>
  <c r="M426" i="9"/>
  <c r="L426" i="9"/>
  <c r="K426" i="9"/>
  <c r="J426" i="9"/>
  <c r="I426" i="9"/>
  <c r="H426" i="9"/>
  <c r="G426" i="9"/>
  <c r="F426" i="9"/>
  <c r="O410" i="9"/>
  <c r="N410" i="9"/>
  <c r="M410" i="9"/>
  <c r="L410" i="9"/>
  <c r="K410" i="9"/>
  <c r="J410" i="9"/>
  <c r="I410" i="9"/>
  <c r="H410" i="9"/>
  <c r="G410" i="9"/>
  <c r="F410" i="9"/>
  <c r="O370" i="9"/>
  <c r="N370" i="9"/>
  <c r="M370" i="9"/>
  <c r="L370" i="9"/>
  <c r="K370" i="9"/>
  <c r="J370" i="9"/>
  <c r="I370" i="9"/>
  <c r="H370" i="9"/>
  <c r="G370" i="9"/>
  <c r="F370" i="9"/>
  <c r="O367" i="9"/>
  <c r="N367" i="9"/>
  <c r="N427" i="9" s="1"/>
  <c r="M367" i="9"/>
  <c r="M427" i="9" s="1"/>
  <c r="L367" i="9"/>
  <c r="L427" i="9" s="1"/>
  <c r="K367" i="9"/>
  <c r="J367" i="9"/>
  <c r="J427" i="9" s="1"/>
  <c r="I367" i="9"/>
  <c r="H367" i="9"/>
  <c r="H427" i="9" s="1"/>
  <c r="G367" i="9"/>
  <c r="F367" i="9"/>
  <c r="F427" i="9" s="1"/>
  <c r="O346" i="9"/>
  <c r="N346" i="9"/>
  <c r="M346" i="9"/>
  <c r="L346" i="9"/>
  <c r="K346" i="9"/>
  <c r="J346" i="9"/>
  <c r="I346" i="9"/>
  <c r="H346" i="9"/>
  <c r="G346" i="9"/>
  <c r="F346" i="9"/>
  <c r="O342" i="9"/>
  <c r="N342" i="9"/>
  <c r="M342" i="9"/>
  <c r="L342" i="9"/>
  <c r="K342" i="9"/>
  <c r="J342" i="9"/>
  <c r="I342" i="9"/>
  <c r="H342" i="9"/>
  <c r="G342" i="9"/>
  <c r="F342" i="9"/>
  <c r="O297" i="9"/>
  <c r="N297" i="9"/>
  <c r="M297" i="9"/>
  <c r="L297" i="9"/>
  <c r="K297" i="9"/>
  <c r="J297" i="9"/>
  <c r="I297" i="9"/>
  <c r="H297" i="9"/>
  <c r="G297" i="9"/>
  <c r="F297" i="9"/>
  <c r="O294" i="9"/>
  <c r="N294" i="9"/>
  <c r="N347" i="9" s="1"/>
  <c r="M294" i="9"/>
  <c r="L294" i="9"/>
  <c r="K294" i="9"/>
  <c r="J294" i="9"/>
  <c r="J347" i="9" s="1"/>
  <c r="I294" i="9"/>
  <c r="H294" i="9"/>
  <c r="G294" i="9"/>
  <c r="F294" i="9"/>
  <c r="O274" i="9"/>
  <c r="N274" i="9"/>
  <c r="M274" i="9"/>
  <c r="L274" i="9"/>
  <c r="K274" i="9"/>
  <c r="J274" i="9"/>
  <c r="I274" i="9"/>
  <c r="H274" i="9"/>
  <c r="G274" i="9"/>
  <c r="F274" i="9"/>
  <c r="O266" i="9"/>
  <c r="N266" i="9"/>
  <c r="M266" i="9"/>
  <c r="L266" i="9"/>
  <c r="K266" i="9"/>
  <c r="J266" i="9"/>
  <c r="I266" i="9"/>
  <c r="H266" i="9"/>
  <c r="G266" i="9"/>
  <c r="F266" i="9"/>
  <c r="O214" i="9"/>
  <c r="N214" i="9"/>
  <c r="M214" i="9"/>
  <c r="L214" i="9"/>
  <c r="K214" i="9"/>
  <c r="J214" i="9"/>
  <c r="I214" i="9"/>
  <c r="H214" i="9"/>
  <c r="G214" i="9"/>
  <c r="F214" i="9"/>
  <c r="O211" i="9"/>
  <c r="N211" i="9"/>
  <c r="N275" i="9" s="1"/>
  <c r="M211" i="9"/>
  <c r="M275" i="9" s="1"/>
  <c r="L211" i="9"/>
  <c r="K211" i="9"/>
  <c r="K275" i="9" s="1"/>
  <c r="J211" i="9"/>
  <c r="J275" i="9" s="1"/>
  <c r="I211" i="9"/>
  <c r="H211" i="9"/>
  <c r="G211" i="9"/>
  <c r="F211" i="9"/>
  <c r="O188" i="9"/>
  <c r="N188" i="9"/>
  <c r="M188" i="9"/>
  <c r="L188" i="9"/>
  <c r="K188" i="9"/>
  <c r="J188" i="9"/>
  <c r="I188" i="9"/>
  <c r="H188" i="9"/>
  <c r="G188" i="9"/>
  <c r="F188" i="9"/>
  <c r="O170" i="9"/>
  <c r="N170" i="9"/>
  <c r="M170" i="9"/>
  <c r="L170" i="9"/>
  <c r="K170" i="9"/>
  <c r="J170" i="9"/>
  <c r="I170" i="9"/>
  <c r="H170" i="9"/>
  <c r="G170" i="9"/>
  <c r="F170" i="9"/>
  <c r="O87" i="9"/>
  <c r="N87" i="9"/>
  <c r="M87" i="9"/>
  <c r="L87" i="9"/>
  <c r="K87" i="9"/>
  <c r="J87" i="9"/>
  <c r="I87" i="9"/>
  <c r="H87" i="9"/>
  <c r="G87" i="9"/>
  <c r="F87" i="9"/>
  <c r="O84" i="9"/>
  <c r="N84" i="9"/>
  <c r="N189" i="9" s="1"/>
  <c r="M84" i="9"/>
  <c r="M189" i="9" s="1"/>
  <c r="L84" i="9"/>
  <c r="L189" i="9" s="1"/>
  <c r="K84" i="9"/>
  <c r="J84" i="9"/>
  <c r="J189" i="9" s="1"/>
  <c r="I84" i="9"/>
  <c r="I189" i="9" s="1"/>
  <c r="H84" i="9"/>
  <c r="H189" i="9" s="1"/>
  <c r="G84" i="9"/>
  <c r="F84" i="9"/>
  <c r="F189" i="9" s="1"/>
  <c r="O66" i="9"/>
  <c r="N66" i="9"/>
  <c r="M66" i="9"/>
  <c r="L66" i="9"/>
  <c r="K66" i="9"/>
  <c r="J66" i="9"/>
  <c r="I66" i="9"/>
  <c r="H66" i="9"/>
  <c r="G66" i="9"/>
  <c r="F66" i="9"/>
  <c r="O61" i="9"/>
  <c r="N61" i="9"/>
  <c r="M61" i="9"/>
  <c r="L61" i="9"/>
  <c r="K61" i="9"/>
  <c r="J61" i="9"/>
  <c r="I61" i="9"/>
  <c r="H61" i="9"/>
  <c r="G61" i="9"/>
  <c r="F61" i="9"/>
  <c r="O19" i="9"/>
  <c r="N19" i="9"/>
  <c r="M19" i="9"/>
  <c r="L19" i="9"/>
  <c r="K19" i="9"/>
  <c r="J19" i="9"/>
  <c r="I19" i="9"/>
  <c r="H19" i="9"/>
  <c r="G19" i="9"/>
  <c r="F19" i="9"/>
  <c r="O16" i="9"/>
  <c r="N16" i="9"/>
  <c r="M16" i="9"/>
  <c r="L16" i="9"/>
  <c r="K16" i="9"/>
  <c r="J16" i="9"/>
  <c r="I16" i="9"/>
  <c r="H16" i="9"/>
  <c r="G16" i="9"/>
  <c r="F16" i="9"/>
  <c r="G427" i="9" l="1"/>
  <c r="K347" i="9"/>
  <c r="G189" i="9"/>
  <c r="K189" i="9"/>
  <c r="F275" i="9"/>
  <c r="I501" i="9"/>
  <c r="M501" i="9"/>
  <c r="L347" i="9"/>
  <c r="G347" i="9"/>
  <c r="F347" i="9"/>
  <c r="H347" i="9"/>
  <c r="L275" i="9"/>
  <c r="I275" i="9"/>
  <c r="H275" i="9"/>
  <c r="G275" i="9"/>
  <c r="L772" i="9"/>
  <c r="I772" i="9"/>
  <c r="H772" i="9"/>
  <c r="F772" i="9"/>
  <c r="K427" i="9"/>
  <c r="I347" i="9"/>
  <c r="M347" i="9"/>
  <c r="I427" i="9"/>
  <c r="G590" i="9"/>
  <c r="G842" i="9"/>
  <c r="G501" i="9"/>
  <c r="K501" i="9"/>
  <c r="H67" i="9"/>
  <c r="L67" i="9"/>
  <c r="I67" i="9"/>
  <c r="M67" i="9"/>
  <c r="F67" i="9"/>
  <c r="J67" i="9"/>
  <c r="J844" i="9" s="1"/>
  <c r="N67" i="9"/>
  <c r="G67" i="9"/>
  <c r="K67" i="9"/>
  <c r="K590" i="9"/>
  <c r="O67" i="9"/>
  <c r="O842" i="9"/>
  <c r="O772" i="9"/>
  <c r="O673" i="9"/>
  <c r="O590" i="9"/>
  <c r="O501" i="9"/>
  <c r="O427" i="9"/>
  <c r="O347" i="9"/>
  <c r="O275" i="9"/>
  <c r="O189" i="9"/>
  <c r="F844" i="9"/>
  <c r="F87" i="8"/>
  <c r="G191" i="8"/>
  <c r="H191" i="8"/>
  <c r="I191" i="8"/>
  <c r="J191" i="8"/>
  <c r="K191" i="8"/>
  <c r="L191" i="8"/>
  <c r="M191" i="8"/>
  <c r="N191" i="8"/>
  <c r="O191" i="8"/>
  <c r="F191" i="8"/>
  <c r="H844" i="9" l="1"/>
  <c r="G844" i="9"/>
  <c r="L844" i="9"/>
  <c r="I844" i="9"/>
  <c r="K844" i="9"/>
  <c r="M217" i="8"/>
  <c r="N217" i="8"/>
  <c r="O217" i="8"/>
  <c r="M214" i="8"/>
  <c r="N214" i="8"/>
  <c r="O214" i="8"/>
  <c r="M170" i="8"/>
  <c r="N170" i="8"/>
  <c r="O170" i="8"/>
  <c r="M87" i="8"/>
  <c r="N87" i="8"/>
  <c r="O87" i="8"/>
  <c r="M84" i="8"/>
  <c r="N84" i="8"/>
  <c r="O84" i="8"/>
  <c r="N192" i="8" l="1"/>
  <c r="M192" i="8"/>
  <c r="O192" i="8"/>
  <c r="M66" i="8"/>
  <c r="N66" i="8"/>
  <c r="O66" i="8"/>
  <c r="M61" i="8"/>
  <c r="N61" i="8"/>
  <c r="N67" i="8" s="1"/>
  <c r="O61" i="8"/>
  <c r="M19" i="8"/>
  <c r="N19" i="8"/>
  <c r="O19" i="8"/>
  <c r="M16" i="8"/>
  <c r="N16" i="8"/>
  <c r="O16" i="8"/>
  <c r="M67" i="8" l="1"/>
  <c r="O67" i="8"/>
  <c r="O843" i="8"/>
  <c r="N843" i="8"/>
  <c r="M843" i="8"/>
  <c r="L843" i="8"/>
  <c r="K843" i="8"/>
  <c r="J843" i="8"/>
  <c r="I843" i="8"/>
  <c r="H843" i="8"/>
  <c r="G843" i="8"/>
  <c r="F843" i="8"/>
  <c r="O839" i="8"/>
  <c r="N839" i="8"/>
  <c r="M839" i="8"/>
  <c r="L839" i="8"/>
  <c r="K839" i="8"/>
  <c r="J839" i="8"/>
  <c r="I839" i="8"/>
  <c r="H839" i="8"/>
  <c r="G839" i="8"/>
  <c r="F839" i="8"/>
  <c r="O797" i="8"/>
  <c r="N797" i="8"/>
  <c r="M797" i="8"/>
  <c r="L797" i="8"/>
  <c r="K797" i="8"/>
  <c r="J797" i="8"/>
  <c r="I797" i="8"/>
  <c r="H797" i="8"/>
  <c r="G797" i="8"/>
  <c r="F797" i="8"/>
  <c r="O794" i="8"/>
  <c r="N794" i="8"/>
  <c r="M794" i="8"/>
  <c r="M844" i="8" s="1"/>
  <c r="L794" i="8"/>
  <c r="K794" i="8"/>
  <c r="J794" i="8"/>
  <c r="I794" i="8"/>
  <c r="I844" i="8" s="1"/>
  <c r="H794" i="8"/>
  <c r="G794" i="8"/>
  <c r="F794" i="8"/>
  <c r="O773" i="8"/>
  <c r="N773" i="8"/>
  <c r="M773" i="8"/>
  <c r="L773" i="8"/>
  <c r="K773" i="8"/>
  <c r="J773" i="8"/>
  <c r="I773" i="8"/>
  <c r="H773" i="8"/>
  <c r="G773" i="8"/>
  <c r="F773" i="8"/>
  <c r="O747" i="8"/>
  <c r="N747" i="8"/>
  <c r="M747" i="8"/>
  <c r="L747" i="8"/>
  <c r="K747" i="8"/>
  <c r="J747" i="8"/>
  <c r="I747" i="8"/>
  <c r="H747" i="8"/>
  <c r="G747" i="8"/>
  <c r="F747" i="8"/>
  <c r="O697" i="8"/>
  <c r="N697" i="8"/>
  <c r="M697" i="8"/>
  <c r="L697" i="8"/>
  <c r="K697" i="8"/>
  <c r="J697" i="8"/>
  <c r="I697" i="8"/>
  <c r="H697" i="8"/>
  <c r="G697" i="8"/>
  <c r="F697" i="8"/>
  <c r="O694" i="8"/>
  <c r="O774" i="8" s="1"/>
  <c r="N694" i="8"/>
  <c r="M694" i="8"/>
  <c r="M774" i="8" s="1"/>
  <c r="L694" i="8"/>
  <c r="K694" i="8"/>
  <c r="K774" i="8" s="1"/>
  <c r="J694" i="8"/>
  <c r="I694" i="8"/>
  <c r="I774" i="8" s="1"/>
  <c r="H694" i="8"/>
  <c r="G694" i="8"/>
  <c r="G774" i="8" s="1"/>
  <c r="F694" i="8"/>
  <c r="O675" i="8"/>
  <c r="N675" i="8"/>
  <c r="M675" i="8"/>
  <c r="L675" i="8"/>
  <c r="K675" i="8"/>
  <c r="J675" i="8"/>
  <c r="I675" i="8"/>
  <c r="H675" i="8"/>
  <c r="G675" i="8"/>
  <c r="F675" i="8"/>
  <c r="O659" i="8"/>
  <c r="N659" i="8"/>
  <c r="M659" i="8"/>
  <c r="L659" i="8"/>
  <c r="L660" i="8" s="1"/>
  <c r="K659" i="8"/>
  <c r="K660" i="8" s="1"/>
  <c r="J659" i="8"/>
  <c r="J660" i="8" s="1"/>
  <c r="I659" i="8"/>
  <c r="I660" i="8" s="1"/>
  <c r="H659" i="8"/>
  <c r="H660" i="8" s="1"/>
  <c r="G659" i="8"/>
  <c r="G660" i="8" s="1"/>
  <c r="F659" i="8"/>
  <c r="F660" i="8" s="1"/>
  <c r="O621" i="8"/>
  <c r="N621" i="8"/>
  <c r="M621" i="8"/>
  <c r="L621" i="8"/>
  <c r="K621" i="8"/>
  <c r="J621" i="8"/>
  <c r="I621" i="8"/>
  <c r="H621" i="8"/>
  <c r="G621" i="8"/>
  <c r="F621" i="8"/>
  <c r="O618" i="8"/>
  <c r="N618" i="8"/>
  <c r="M618" i="8"/>
  <c r="L618" i="8"/>
  <c r="K618" i="8"/>
  <c r="J618" i="8"/>
  <c r="I618" i="8"/>
  <c r="H618" i="8"/>
  <c r="G618" i="8"/>
  <c r="F618" i="8"/>
  <c r="O592" i="8"/>
  <c r="N592" i="8"/>
  <c r="M592" i="8"/>
  <c r="L592" i="8"/>
  <c r="K592" i="8"/>
  <c r="J592" i="8"/>
  <c r="I592" i="8"/>
  <c r="H592" i="8"/>
  <c r="G592" i="8"/>
  <c r="F592" i="8"/>
  <c r="O579" i="8"/>
  <c r="N579" i="8"/>
  <c r="M579" i="8"/>
  <c r="L579" i="8"/>
  <c r="K579" i="8"/>
  <c r="J579" i="8"/>
  <c r="I579" i="8"/>
  <c r="H579" i="8"/>
  <c r="G579" i="8"/>
  <c r="F579" i="8"/>
  <c r="O523" i="8"/>
  <c r="N523" i="8"/>
  <c r="M523" i="8"/>
  <c r="L523" i="8"/>
  <c r="K523" i="8"/>
  <c r="J523" i="8"/>
  <c r="I523" i="8"/>
  <c r="H523" i="8"/>
  <c r="G523" i="8"/>
  <c r="F523" i="8"/>
  <c r="O520" i="8"/>
  <c r="N520" i="8"/>
  <c r="M520" i="8"/>
  <c r="L520" i="8"/>
  <c r="K520" i="8"/>
  <c r="J520" i="8"/>
  <c r="I520" i="8"/>
  <c r="H520" i="8"/>
  <c r="G520" i="8"/>
  <c r="F520" i="8"/>
  <c r="O503" i="8"/>
  <c r="N503" i="8"/>
  <c r="M503" i="8"/>
  <c r="L503" i="8"/>
  <c r="K503" i="8"/>
  <c r="J503" i="8"/>
  <c r="I503" i="8"/>
  <c r="H503" i="8"/>
  <c r="G503" i="8"/>
  <c r="F503" i="8"/>
  <c r="O495" i="8"/>
  <c r="N495" i="8"/>
  <c r="M495" i="8"/>
  <c r="L495" i="8"/>
  <c r="K495" i="8"/>
  <c r="J495" i="8"/>
  <c r="I495" i="8"/>
  <c r="H495" i="8"/>
  <c r="G495" i="8"/>
  <c r="F495" i="8"/>
  <c r="O451" i="8"/>
  <c r="N451" i="8"/>
  <c r="M451" i="8"/>
  <c r="L451" i="8"/>
  <c r="K451" i="8"/>
  <c r="J451" i="8"/>
  <c r="I451" i="8"/>
  <c r="H451" i="8"/>
  <c r="G451" i="8"/>
  <c r="F451" i="8"/>
  <c r="O448" i="8"/>
  <c r="N448" i="8"/>
  <c r="M448" i="8"/>
  <c r="K448" i="8"/>
  <c r="J448" i="8"/>
  <c r="I448" i="8"/>
  <c r="H448" i="8"/>
  <c r="G448" i="8"/>
  <c r="F448" i="8"/>
  <c r="O429" i="8"/>
  <c r="N429" i="8"/>
  <c r="M429" i="8"/>
  <c r="L429" i="8"/>
  <c r="K429" i="8"/>
  <c r="J429" i="8"/>
  <c r="I429" i="8"/>
  <c r="H429" i="8"/>
  <c r="G429" i="8"/>
  <c r="F429" i="8"/>
  <c r="O413" i="8"/>
  <c r="N413" i="8"/>
  <c r="M413" i="8"/>
  <c r="L413" i="8"/>
  <c r="K413" i="8"/>
  <c r="J413" i="8"/>
  <c r="I413" i="8"/>
  <c r="H413" i="8"/>
  <c r="G413" i="8"/>
  <c r="F413" i="8"/>
  <c r="O373" i="8"/>
  <c r="N373" i="8"/>
  <c r="M373" i="8"/>
  <c r="L373" i="8"/>
  <c r="K373" i="8"/>
  <c r="J373" i="8"/>
  <c r="I373" i="8"/>
  <c r="H373" i="8"/>
  <c r="G373" i="8"/>
  <c r="F373" i="8"/>
  <c r="O370" i="8"/>
  <c r="N370" i="8"/>
  <c r="M370" i="8"/>
  <c r="L370" i="8"/>
  <c r="K370" i="8"/>
  <c r="J370" i="8"/>
  <c r="I370" i="8"/>
  <c r="H370" i="8"/>
  <c r="G370" i="8"/>
  <c r="F370" i="8"/>
  <c r="O349" i="8"/>
  <c r="N349" i="8"/>
  <c r="M349" i="8"/>
  <c r="L349" i="8"/>
  <c r="K349" i="8"/>
  <c r="J349" i="8"/>
  <c r="I349" i="8"/>
  <c r="H349" i="8"/>
  <c r="G349" i="8"/>
  <c r="F349" i="8"/>
  <c r="O345" i="8"/>
  <c r="N345" i="8"/>
  <c r="M345" i="8"/>
  <c r="L345" i="8"/>
  <c r="K345" i="8"/>
  <c r="J345" i="8"/>
  <c r="I345" i="8"/>
  <c r="H345" i="8"/>
  <c r="G345" i="8"/>
  <c r="F345" i="8"/>
  <c r="O300" i="8"/>
  <c r="N300" i="8"/>
  <c r="M300" i="8"/>
  <c r="L300" i="8"/>
  <c r="K300" i="8"/>
  <c r="J300" i="8"/>
  <c r="I300" i="8"/>
  <c r="H300" i="8"/>
  <c r="G300" i="8"/>
  <c r="F300" i="8"/>
  <c r="O297" i="8"/>
  <c r="N297" i="8"/>
  <c r="M297" i="8"/>
  <c r="L297" i="8"/>
  <c r="K297" i="8"/>
  <c r="J297" i="8"/>
  <c r="I297" i="8"/>
  <c r="H297" i="8"/>
  <c r="G297" i="8"/>
  <c r="F297" i="8"/>
  <c r="O277" i="8"/>
  <c r="N277" i="8"/>
  <c r="M277" i="8"/>
  <c r="L277" i="8"/>
  <c r="K277" i="8"/>
  <c r="J277" i="8"/>
  <c r="I277" i="8"/>
  <c r="H277" i="8"/>
  <c r="G277" i="8"/>
  <c r="F277" i="8"/>
  <c r="O269" i="8"/>
  <c r="N269" i="8"/>
  <c r="M269" i="8"/>
  <c r="L269" i="8"/>
  <c r="K269" i="8"/>
  <c r="J269" i="8"/>
  <c r="I269" i="8"/>
  <c r="H269" i="8"/>
  <c r="G269" i="8"/>
  <c r="F269" i="8"/>
  <c r="L217" i="8"/>
  <c r="K217" i="8"/>
  <c r="J217" i="8"/>
  <c r="I217" i="8"/>
  <c r="H217" i="8"/>
  <c r="G217" i="8"/>
  <c r="F217" i="8"/>
  <c r="L214" i="8"/>
  <c r="K214" i="8"/>
  <c r="J214" i="8"/>
  <c r="I214" i="8"/>
  <c r="H214" i="8"/>
  <c r="G214" i="8"/>
  <c r="F214" i="8"/>
  <c r="L170" i="8"/>
  <c r="K170" i="8"/>
  <c r="J170" i="8"/>
  <c r="I170" i="8"/>
  <c r="H170" i="8"/>
  <c r="G170" i="8"/>
  <c r="F170" i="8"/>
  <c r="L87" i="8"/>
  <c r="K87" i="8"/>
  <c r="J87" i="8"/>
  <c r="I87" i="8"/>
  <c r="H87" i="8"/>
  <c r="G87" i="8"/>
  <c r="L84" i="8"/>
  <c r="K84" i="8"/>
  <c r="J84" i="8"/>
  <c r="I84" i="8"/>
  <c r="H84" i="8"/>
  <c r="G84" i="8"/>
  <c r="F84" i="8"/>
  <c r="L66" i="8"/>
  <c r="K66" i="8"/>
  <c r="J66" i="8"/>
  <c r="I66" i="8"/>
  <c r="H66" i="8"/>
  <c r="G66" i="8"/>
  <c r="F66" i="8"/>
  <c r="L61" i="8"/>
  <c r="K61" i="8"/>
  <c r="K67" i="8" s="1"/>
  <c r="J61" i="8"/>
  <c r="I61" i="8"/>
  <c r="H61" i="8"/>
  <c r="G61" i="8"/>
  <c r="G67" i="8" s="1"/>
  <c r="F61" i="8"/>
  <c r="L19" i="8"/>
  <c r="K19" i="8"/>
  <c r="J19" i="8"/>
  <c r="I19" i="8"/>
  <c r="H19" i="8"/>
  <c r="G19" i="8"/>
  <c r="F19" i="8"/>
  <c r="L16" i="8"/>
  <c r="K16" i="8"/>
  <c r="J16" i="8"/>
  <c r="I16" i="8"/>
  <c r="H16" i="8"/>
  <c r="G16" i="8"/>
  <c r="F16" i="8"/>
  <c r="H67" i="8" l="1"/>
  <c r="L67" i="8"/>
  <c r="I67" i="8"/>
  <c r="F774" i="8"/>
  <c r="J774" i="8"/>
  <c r="N774" i="8"/>
  <c r="F844" i="8"/>
  <c r="J844" i="8"/>
  <c r="N844" i="8"/>
  <c r="J67" i="8"/>
  <c r="H774" i="8"/>
  <c r="L774" i="8"/>
  <c r="G844" i="8"/>
  <c r="K844" i="8"/>
  <c r="O844" i="8"/>
  <c r="H676" i="8"/>
  <c r="L676" i="8"/>
  <c r="H844" i="8"/>
  <c r="L844" i="8"/>
  <c r="G676" i="8"/>
  <c r="K676" i="8"/>
  <c r="O676" i="8"/>
  <c r="I593" i="8"/>
  <c r="M593" i="8"/>
  <c r="I676" i="8"/>
  <c r="M676" i="8"/>
  <c r="N504" i="8"/>
  <c r="L504" i="8"/>
  <c r="F593" i="8"/>
  <c r="J593" i="8"/>
  <c r="N593" i="8"/>
  <c r="F676" i="8"/>
  <c r="J676" i="8"/>
  <c r="N676" i="8"/>
  <c r="I504" i="8"/>
  <c r="O504" i="8"/>
  <c r="G593" i="8"/>
  <c r="K593" i="8"/>
  <c r="O593" i="8"/>
  <c r="H593" i="8"/>
  <c r="L593" i="8"/>
  <c r="F504" i="8"/>
  <c r="J504" i="8"/>
  <c r="G504" i="8"/>
  <c r="K504" i="8"/>
  <c r="H504" i="8"/>
  <c r="M504" i="8"/>
  <c r="I278" i="8"/>
  <c r="M278" i="8"/>
  <c r="I350" i="8"/>
  <c r="M350" i="8"/>
  <c r="I430" i="8"/>
  <c r="M430" i="8"/>
  <c r="F278" i="8"/>
  <c r="J278" i="8"/>
  <c r="N278" i="8"/>
  <c r="N846" i="8" s="1"/>
  <c r="F350" i="8"/>
  <c r="J350" i="8"/>
  <c r="N350" i="8"/>
  <c r="F430" i="8"/>
  <c r="J430" i="8"/>
  <c r="N430" i="8"/>
  <c r="G430" i="8"/>
  <c r="K430" i="8"/>
  <c r="O430" i="8"/>
  <c r="H430" i="8"/>
  <c r="L430" i="8"/>
  <c r="G350" i="8"/>
  <c r="K350" i="8"/>
  <c r="O350" i="8"/>
  <c r="H350" i="8"/>
  <c r="L350" i="8"/>
  <c r="I192" i="8"/>
  <c r="G278" i="8"/>
  <c r="K278" i="8"/>
  <c r="O278" i="8"/>
  <c r="H278" i="8"/>
  <c r="L278" i="8"/>
  <c r="F192" i="8"/>
  <c r="J192" i="8"/>
  <c r="J846" i="8" s="1"/>
  <c r="G192" i="8"/>
  <c r="K192" i="8"/>
  <c r="H192" i="8"/>
  <c r="L192" i="8"/>
  <c r="L846" i="8" s="1"/>
  <c r="F67" i="8"/>
  <c r="K846" i="8"/>
  <c r="M846" i="8" l="1"/>
  <c r="G846" i="8"/>
  <c r="O846" i="8"/>
  <c r="I846" i="8"/>
  <c r="H846" i="8"/>
  <c r="F846" i="8"/>
</calcChain>
</file>

<file path=xl/sharedStrings.xml><?xml version="1.0" encoding="utf-8"?>
<sst xmlns="http://schemas.openxmlformats.org/spreadsheetml/2006/main" count="2879" uniqueCount="372">
  <si>
    <t>№ по сб. рецептур</t>
  </si>
  <si>
    <t>Наименование блюд и кулинарных изделий</t>
  </si>
  <si>
    <t>Выход  блюда,    г</t>
  </si>
  <si>
    <t>Масса брутто,   г</t>
  </si>
  <si>
    <t>Масса нетто,  г</t>
  </si>
  <si>
    <t xml:space="preserve">     Химический состав блюд</t>
  </si>
  <si>
    <t>Витамины,мг</t>
  </si>
  <si>
    <t>Минер.в-ва</t>
  </si>
  <si>
    <t>Цена, руб.</t>
  </si>
  <si>
    <t>Белки,  г</t>
  </si>
  <si>
    <t>Жиры, г</t>
  </si>
  <si>
    <t>Углев. г</t>
  </si>
  <si>
    <t>Энерг. ценн. Ккал.</t>
  </si>
  <si>
    <t xml:space="preserve">B1 </t>
  </si>
  <si>
    <t>B2</t>
  </si>
  <si>
    <t>C</t>
  </si>
  <si>
    <t>Ca</t>
  </si>
  <si>
    <t>Fe</t>
  </si>
  <si>
    <t>1 ДЕНЬ</t>
  </si>
  <si>
    <t>Завтрак</t>
  </si>
  <si>
    <t>Хлеб ржаной</t>
  </si>
  <si>
    <t>14 сб2005</t>
  </si>
  <si>
    <t>Масло сливочное</t>
  </si>
  <si>
    <t>сахар</t>
  </si>
  <si>
    <t>вода</t>
  </si>
  <si>
    <t>Итого завтрак</t>
  </si>
  <si>
    <t xml:space="preserve">2-ой завтрак </t>
  </si>
  <si>
    <t>359сб2002</t>
  </si>
  <si>
    <t>Итого 2 завтрак</t>
  </si>
  <si>
    <t>Обед</t>
  </si>
  <si>
    <t>капуста свежая</t>
  </si>
  <si>
    <t>морковь</t>
  </si>
  <si>
    <t>лук репчатый</t>
  </si>
  <si>
    <t>масло растительное</t>
  </si>
  <si>
    <t>соль</t>
  </si>
  <si>
    <t>сметана</t>
  </si>
  <si>
    <t>мука пшеничная</t>
  </si>
  <si>
    <t>Хлеб пшеничный</t>
  </si>
  <si>
    <t>342сб2005</t>
  </si>
  <si>
    <t>Компот из свежих яблок</t>
  </si>
  <si>
    <t>яблоки свежие</t>
  </si>
  <si>
    <t>кислота лимонная</t>
  </si>
  <si>
    <t>Итого обед</t>
  </si>
  <si>
    <t>Полдник</t>
  </si>
  <si>
    <t>386сб2005</t>
  </si>
  <si>
    <t>Кефир</t>
  </si>
  <si>
    <t>Итого полдник</t>
  </si>
  <si>
    <t>ИТОГО за день:</t>
  </si>
  <si>
    <t>2 день</t>
  </si>
  <si>
    <t>крупа манная</t>
  </si>
  <si>
    <t>яйца</t>
  </si>
  <si>
    <t>масло сливочное</t>
  </si>
  <si>
    <t>сухари панировочные</t>
  </si>
  <si>
    <t>Чай с сахаром</t>
  </si>
  <si>
    <t>чай в\с</t>
  </si>
  <si>
    <t>Итого завтрак:</t>
  </si>
  <si>
    <t>338сб2005</t>
  </si>
  <si>
    <t>клецки:</t>
  </si>
  <si>
    <t xml:space="preserve">вода  </t>
  </si>
  <si>
    <t>томат пюре</t>
  </si>
  <si>
    <t>150/5</t>
  </si>
  <si>
    <t>крупа пшеничная</t>
  </si>
  <si>
    <t xml:space="preserve">масло сливочное </t>
  </si>
  <si>
    <t>Итого обед:</t>
  </si>
  <si>
    <t>385сб2005</t>
  </si>
  <si>
    <t>Молоко кипяченное</t>
  </si>
  <si>
    <t>дрожжи сухие</t>
  </si>
  <si>
    <t>мука на подпыл</t>
  </si>
  <si>
    <t>творог</t>
  </si>
  <si>
    <t>ванилин</t>
  </si>
  <si>
    <t>3 день</t>
  </si>
  <si>
    <t>200/5</t>
  </si>
  <si>
    <t xml:space="preserve">кофейный напиток </t>
  </si>
  <si>
    <t>молоко</t>
  </si>
  <si>
    <t xml:space="preserve">говядина без кости </t>
  </si>
  <si>
    <t>масса п\ф</t>
  </si>
  <si>
    <t>вода или бульон</t>
  </si>
  <si>
    <t>петрушка</t>
  </si>
  <si>
    <t>лавровый лист</t>
  </si>
  <si>
    <t>312сб2005</t>
  </si>
  <si>
    <t>Пюре картофельное</t>
  </si>
  <si>
    <t>Компот из сухофруктов</t>
  </si>
  <si>
    <t>сухофрукты</t>
  </si>
  <si>
    <t>Ряженка</t>
  </si>
  <si>
    <t>Печенье сдобное</t>
  </si>
  <si>
    <t>4 день</t>
  </si>
  <si>
    <t>томатное пюре</t>
  </si>
  <si>
    <t>102сб2005</t>
  </si>
  <si>
    <t>Суп   картофельный   с бобовыми</t>
  </si>
  <si>
    <t>горох</t>
  </si>
  <si>
    <t>бульон или вода</t>
  </si>
  <si>
    <t>Котлеты из говядины</t>
  </si>
  <si>
    <t>хлеб пшеничный</t>
  </si>
  <si>
    <t xml:space="preserve">сухари </t>
  </si>
  <si>
    <t>203сб2005</t>
  </si>
  <si>
    <t>Макароны отварные  с  маслом</t>
  </si>
  <si>
    <t>макаронные изделия</t>
  </si>
  <si>
    <t xml:space="preserve">   Полдник</t>
  </si>
  <si>
    <t>5день</t>
  </si>
  <si>
    <t>218сб2005</t>
  </si>
  <si>
    <t>Вареники ленивые отварные с маслом</t>
  </si>
  <si>
    <t>яйцо</t>
  </si>
  <si>
    <t>масса вареных вареников</t>
  </si>
  <si>
    <t>Чай с лимоном</t>
  </si>
  <si>
    <t xml:space="preserve">чай </t>
  </si>
  <si>
    <t>лимон</t>
  </si>
  <si>
    <t xml:space="preserve">               Обед</t>
  </si>
  <si>
    <t xml:space="preserve">          Полдник</t>
  </si>
  <si>
    <t>яйца для смазки</t>
  </si>
  <si>
    <t xml:space="preserve">молоко </t>
  </si>
  <si>
    <t>6 день</t>
  </si>
  <si>
    <t xml:space="preserve">             Завтрак</t>
  </si>
  <si>
    <t>210сб2005</t>
  </si>
  <si>
    <t>Омлет натуральный с маслом сливочным</t>
  </si>
  <si>
    <t>106/5</t>
  </si>
  <si>
    <t>2 шт</t>
  </si>
  <si>
    <t>масса омлетной смеси</t>
  </si>
  <si>
    <t>масса готового омлета</t>
  </si>
  <si>
    <t xml:space="preserve">     Обед</t>
  </si>
  <si>
    <t>крупа рисовая</t>
  </si>
  <si>
    <t>7 день</t>
  </si>
  <si>
    <t>молоко сгущенное</t>
  </si>
  <si>
    <t>Какао с молоком</t>
  </si>
  <si>
    <t xml:space="preserve">какао  </t>
  </si>
  <si>
    <t>рыба  потрошен. обезгл.</t>
  </si>
  <si>
    <t>415сб2005</t>
  </si>
  <si>
    <t>Крендель сахарный</t>
  </si>
  <si>
    <t>маргарин</t>
  </si>
  <si>
    <t>вода для замеса теста</t>
  </si>
  <si>
    <t>масса теста</t>
  </si>
  <si>
    <t>сахар для посыпки</t>
  </si>
  <si>
    <t>масло раст.для смазки листов</t>
  </si>
  <si>
    <t>яйца для смазки кренделя</t>
  </si>
  <si>
    <t>8 день</t>
  </si>
  <si>
    <t>15 сб2005</t>
  </si>
  <si>
    <t>Сыр российский</t>
  </si>
  <si>
    <t>9 день</t>
  </si>
  <si>
    <t>Сырники из творога со сгущенным молоком</t>
  </si>
  <si>
    <t>10 день</t>
  </si>
  <si>
    <t>куры потрошенные</t>
  </si>
  <si>
    <t>Рагу из овощей</t>
  </si>
  <si>
    <t>Соус  томатный №348 :</t>
  </si>
  <si>
    <t xml:space="preserve"> </t>
  </si>
  <si>
    <t>Итого за 10 дней :</t>
  </si>
  <si>
    <t>Примерное перспективное 10-дневное меню для детских дошкольных учреждений  составлено на основе</t>
  </si>
  <si>
    <t xml:space="preserve">с учетом физиологических норм питания для детей разного возраста 1,5-3 лет (ясли) и 3-6 лет (сад),стоимость </t>
  </si>
  <si>
    <t>потерь при их изготовлении, охлаждении и порционировании.В рецептурах супов,соусов, сладких блюд ( компоты,</t>
  </si>
  <si>
    <t xml:space="preserve">       кисели и др.), напитков  указана  норма  жидкости с учетом потерь на выкипание.</t>
  </si>
  <si>
    <t xml:space="preserve">говядина мякоть </t>
  </si>
  <si>
    <t>повидло</t>
  </si>
  <si>
    <t>томат</t>
  </si>
  <si>
    <t xml:space="preserve">183 сб 2005 г </t>
  </si>
  <si>
    <t xml:space="preserve">масса каши </t>
  </si>
  <si>
    <t>Борщ с капустой и картофелем со сметаной</t>
  </si>
  <si>
    <t>Сок  фруктовый в ассортименте</t>
  </si>
  <si>
    <t>Суп картофельный с вермишелью</t>
  </si>
  <si>
    <t>вермишель</t>
  </si>
  <si>
    <t>174сб2005г</t>
  </si>
  <si>
    <t xml:space="preserve">                                                        </t>
  </si>
  <si>
    <t xml:space="preserve">                                                                         </t>
  </si>
  <si>
    <t xml:space="preserve">                                           </t>
  </si>
  <si>
    <t xml:space="preserve">                                                                                         </t>
  </si>
  <si>
    <t xml:space="preserve">388 сб 2005 </t>
  </si>
  <si>
    <t>Напиток из плодов шиповника</t>
  </si>
  <si>
    <t xml:space="preserve">шиповник </t>
  </si>
  <si>
    <t>с 01.01. по 28-29.02.</t>
  </si>
  <si>
    <t xml:space="preserve">морковь </t>
  </si>
  <si>
    <t>до 01.01.</t>
  </si>
  <si>
    <t xml:space="preserve">с 01.01. </t>
  </si>
  <si>
    <t>петрушка(корень) или морковь</t>
  </si>
  <si>
    <t>1/8шт.</t>
  </si>
  <si>
    <t>капуста белокочанная</t>
  </si>
  <si>
    <t xml:space="preserve">картофель </t>
  </si>
  <si>
    <t xml:space="preserve">соль </t>
  </si>
  <si>
    <t xml:space="preserve">мука </t>
  </si>
  <si>
    <t>Запеканка картофельная с мясом</t>
  </si>
  <si>
    <t>говядина (котлетное мясо)</t>
  </si>
  <si>
    <t>свекла</t>
  </si>
  <si>
    <t>или квашеная</t>
  </si>
  <si>
    <t>82сб 2005</t>
  </si>
  <si>
    <t>Суп картофельный с мясными фрикадельками</t>
  </si>
  <si>
    <t>83сб2012</t>
  </si>
  <si>
    <t>Фрикадельки мясные:</t>
  </si>
  <si>
    <t>говядина</t>
  </si>
  <si>
    <t>Запеканка из творога со сгущеным молоком</t>
  </si>
  <si>
    <t>223сб2005</t>
  </si>
  <si>
    <t>или мука пшеничная</t>
  </si>
  <si>
    <t>82сб2012</t>
  </si>
  <si>
    <t>Соус №331:</t>
  </si>
  <si>
    <t>Капуста тушеная</t>
  </si>
  <si>
    <t xml:space="preserve">кислота лимонная </t>
  </si>
  <si>
    <t>Каша жидкая молочная пшеничная с маслом</t>
  </si>
  <si>
    <t>хлеб</t>
  </si>
  <si>
    <t>молоко или вода</t>
  </si>
  <si>
    <t xml:space="preserve">внутренний жир </t>
  </si>
  <si>
    <t>294сб2005</t>
  </si>
  <si>
    <t>291сб2012</t>
  </si>
  <si>
    <t>37.5</t>
  </si>
  <si>
    <t>26.2</t>
  </si>
  <si>
    <t>Каша   манная  молочная жидкая</t>
  </si>
  <si>
    <t>200/7</t>
  </si>
  <si>
    <t xml:space="preserve">Каша   вязкая  молочная рисовая </t>
  </si>
  <si>
    <t>291сб2005</t>
  </si>
  <si>
    <t xml:space="preserve">Плов из птицы </t>
  </si>
  <si>
    <t>цыпленок-бройлер</t>
  </si>
  <si>
    <t>масса рыбная котлетная</t>
  </si>
  <si>
    <t>Фарш:</t>
  </si>
  <si>
    <t>Масса фарша:</t>
  </si>
  <si>
    <t>237сб2005</t>
  </si>
  <si>
    <t>120/5</t>
  </si>
  <si>
    <t>Яйцо вареное</t>
  </si>
  <si>
    <t>1шт</t>
  </si>
  <si>
    <t>50 сб1982</t>
  </si>
  <si>
    <t>Икра кабачковая (консерв)</t>
  </si>
  <si>
    <t>209сб2005</t>
  </si>
  <si>
    <t xml:space="preserve">сметана </t>
  </si>
  <si>
    <t>1 шт</t>
  </si>
  <si>
    <t>1/40 шт.</t>
  </si>
  <si>
    <t>мука пшеничная на подпыл</t>
  </si>
  <si>
    <t>103сб2005</t>
  </si>
  <si>
    <t>Суп картофельный с лапшой домашней</t>
  </si>
  <si>
    <t>лапша домашняя:</t>
  </si>
  <si>
    <t>1/20шт</t>
  </si>
  <si>
    <t>масса вареной лапши</t>
  </si>
  <si>
    <t>масса п/ф</t>
  </si>
  <si>
    <t>Суп картофельный с клецками</t>
  </si>
  <si>
    <t>14сб2005</t>
  </si>
  <si>
    <t>137сб2012</t>
  </si>
  <si>
    <t>268сб2005</t>
  </si>
  <si>
    <t>305сб2005</t>
  </si>
  <si>
    <t>Рис припущенный</t>
  </si>
  <si>
    <t xml:space="preserve">крупа рисовая </t>
  </si>
  <si>
    <t>393сб2012</t>
  </si>
  <si>
    <t>Суп молочный с макаронными изделиями</t>
  </si>
  <si>
    <t>вермишель, макаронные изделия, лапша, лапша домашняя</t>
  </si>
  <si>
    <t>483сб2012</t>
  </si>
  <si>
    <t>Булочка "Творожная"</t>
  </si>
  <si>
    <t>дрожжи сухие прессованные</t>
  </si>
  <si>
    <t>1/9 шт.</t>
  </si>
  <si>
    <t>93сб2012</t>
  </si>
  <si>
    <t>Какао с молоком сгущенным</t>
  </si>
  <si>
    <t xml:space="preserve">какао-порошок </t>
  </si>
  <si>
    <t>1/8 шт</t>
  </si>
  <si>
    <t>80/50</t>
  </si>
  <si>
    <t>1/6 шт.</t>
  </si>
  <si>
    <t>406сб2005</t>
  </si>
  <si>
    <t>234сб2005</t>
  </si>
  <si>
    <t>Котлеты рыбные</t>
  </si>
  <si>
    <t>рыба потрош.обезглавленная</t>
  </si>
  <si>
    <t>масса полуфабриката</t>
  </si>
  <si>
    <t>181сб2005</t>
  </si>
  <si>
    <t>1/5 шт</t>
  </si>
  <si>
    <t>200/3</t>
  </si>
  <si>
    <t>496сб2012</t>
  </si>
  <si>
    <t>Коржики молочные</t>
  </si>
  <si>
    <t>сахар-песок</t>
  </si>
  <si>
    <t>1\30шт</t>
  </si>
  <si>
    <t>1\40 шт</t>
  </si>
  <si>
    <t>сода</t>
  </si>
  <si>
    <t>84сб2005</t>
  </si>
  <si>
    <t>Борщ с фасолью и картофелем со сметаной</t>
  </si>
  <si>
    <t>фасоль</t>
  </si>
  <si>
    <t>петрушка( корень)</t>
  </si>
  <si>
    <t>томат-пюре</t>
  </si>
  <si>
    <t>чеснок</t>
  </si>
  <si>
    <t>171сб2005</t>
  </si>
  <si>
    <t>279сб2005</t>
  </si>
  <si>
    <t>Тефтели из говядины с соусом сметанным с томатом</t>
  </si>
  <si>
    <t>80/160</t>
  </si>
  <si>
    <t xml:space="preserve">239сб2005 </t>
  </si>
  <si>
    <t>Тефтели рыбные с соусом</t>
  </si>
  <si>
    <t>масса тушеных тефтелей</t>
  </si>
  <si>
    <t>соус № 331:</t>
  </si>
  <si>
    <t>101сб2005</t>
  </si>
  <si>
    <t>пшено</t>
  </si>
  <si>
    <t>120/10</t>
  </si>
  <si>
    <t>336сб2012</t>
  </si>
  <si>
    <t>108,109 сб 2005</t>
  </si>
  <si>
    <t>Зразы рыбные рубленые с яйцом</t>
  </si>
  <si>
    <t xml:space="preserve">Бананы свежие </t>
  </si>
  <si>
    <t xml:space="preserve">82 сб 2005 </t>
  </si>
  <si>
    <t>448,449сб2012</t>
  </si>
  <si>
    <t>Оладьи с повидлом</t>
  </si>
  <si>
    <t>джем или повидло, или варенье</t>
  </si>
  <si>
    <t>200/28</t>
  </si>
  <si>
    <t xml:space="preserve">1/18 шт </t>
  </si>
  <si>
    <t>Суп картофельный  с крупой</t>
  </si>
  <si>
    <t>1/8 шт.</t>
  </si>
  <si>
    <t>с 01.07. по 31.10.</t>
  </si>
  <si>
    <t>с 01.11. по 31.12.</t>
  </si>
  <si>
    <t>с 01.03. по 30.06.</t>
  </si>
  <si>
    <t xml:space="preserve">Кисель из яблок свежих </t>
  </si>
  <si>
    <t xml:space="preserve">яблоки свежие </t>
  </si>
  <si>
    <t xml:space="preserve">крахмал картофельный </t>
  </si>
  <si>
    <t xml:space="preserve">вода </t>
  </si>
  <si>
    <t xml:space="preserve">масло растительное </t>
  </si>
  <si>
    <t>Каша гречневая рассыпчатая</t>
  </si>
  <si>
    <t>крупа гречневая</t>
  </si>
  <si>
    <t>Булочка"Умница"йод</t>
  </si>
  <si>
    <t>Руководитель отдела охраны и укрепления здоровья                              Ю.С. Кузнецова</t>
  </si>
  <si>
    <t>с 01.07. до 31.12.</t>
  </si>
  <si>
    <t>с 01.01. до 30.06.</t>
  </si>
  <si>
    <t>Щи из свежей капусты с картофелем со сметаной</t>
  </si>
  <si>
    <r>
      <t>К</t>
    </r>
    <r>
      <rPr>
        <b/>
        <sz val="10"/>
        <rFont val="Times New Roman"/>
        <family val="1"/>
        <charset val="204"/>
      </rPr>
      <t>офейный напиток с молоком</t>
    </r>
  </si>
  <si>
    <t xml:space="preserve">Чай с сахаром и лимоном </t>
  </si>
  <si>
    <t>200/10/7</t>
  </si>
  <si>
    <t>459сб2021</t>
  </si>
  <si>
    <t>495сб2021</t>
  </si>
  <si>
    <t>457сб2021</t>
  </si>
  <si>
    <t>476сб2021</t>
  </si>
  <si>
    <t>465сб2021</t>
  </si>
  <si>
    <t xml:space="preserve">462сб2021 </t>
  </si>
  <si>
    <t xml:space="preserve">463сб2021 </t>
  </si>
  <si>
    <t xml:space="preserve">Напиток овощной в ассортименте </t>
  </si>
  <si>
    <t>219сб2005</t>
  </si>
  <si>
    <t>100/10</t>
  </si>
  <si>
    <t>1\10шт</t>
  </si>
  <si>
    <t>с 01.09. по 31.10.</t>
  </si>
  <si>
    <t>с 01.11. по 21.12.</t>
  </si>
  <si>
    <t>с 01.03. по 31.08.</t>
  </si>
  <si>
    <t xml:space="preserve"> Яблоки   свежие</t>
  </si>
  <si>
    <t>Биточки из птицы</t>
  </si>
  <si>
    <t>Котлета "Пермская"</t>
  </si>
  <si>
    <t xml:space="preserve">Яйцо </t>
  </si>
  <si>
    <t>1/5 шт.</t>
  </si>
  <si>
    <t>Пряники в ассортименте</t>
  </si>
  <si>
    <t>581сб2021</t>
  </si>
  <si>
    <t>Апельсины свежие</t>
  </si>
  <si>
    <t>1/12 шт.</t>
  </si>
  <si>
    <t xml:space="preserve">1/111 </t>
  </si>
  <si>
    <t xml:space="preserve">Пирожок печеный с повидлом </t>
  </si>
  <si>
    <t>тесто дрожжевое № 405:</t>
  </si>
  <si>
    <t>масло раст. для смазки</t>
  </si>
  <si>
    <t>яйца для смазки поверхности</t>
  </si>
  <si>
    <t xml:space="preserve">1/40 шт </t>
  </si>
  <si>
    <t xml:space="preserve">421сб2005  </t>
  </si>
  <si>
    <t xml:space="preserve">Сдоба обыкновенная </t>
  </si>
  <si>
    <t>масло слив для разделки теста</t>
  </si>
  <si>
    <t>яйца, шт</t>
  </si>
  <si>
    <t>1/30 шт</t>
  </si>
  <si>
    <t>действующих Сборников рецептур блюд для предприятий общественного питания (1982г,1996г, 2002г,2005г., 2012г.),</t>
  </si>
  <si>
    <t>рационов питания ясли -  109 руб, сад - 131 руб. Нормы выхода полуфабрикатов и готовых блюд  даны  с учетом</t>
  </si>
  <si>
    <t xml:space="preserve">МЕНЮ_РАСКЛАДКА  на 1 кв 2023 г  САД 10,5-ч. режим работы </t>
  </si>
  <si>
    <t>200/10</t>
  </si>
  <si>
    <t>341сб2021</t>
  </si>
  <si>
    <t xml:space="preserve">Чай с молоком </t>
  </si>
  <si>
    <t>460сб2021</t>
  </si>
  <si>
    <t xml:space="preserve">чай   </t>
  </si>
  <si>
    <t xml:space="preserve">сахар </t>
  </si>
  <si>
    <t xml:space="preserve">молоко   </t>
  </si>
  <si>
    <t xml:space="preserve">96сб2005 </t>
  </si>
  <si>
    <t>Рассольник ленинградский</t>
  </si>
  <si>
    <t xml:space="preserve">лук репчатый </t>
  </si>
  <si>
    <t xml:space="preserve">огурцы соленые </t>
  </si>
  <si>
    <t xml:space="preserve">крупа  рисовая </t>
  </si>
  <si>
    <t>456сб2012</t>
  </si>
  <si>
    <t xml:space="preserve">дрожжи прессованные </t>
  </si>
  <si>
    <t xml:space="preserve">125сб2005 </t>
  </si>
  <si>
    <t>Картофель отварной  с маслом</t>
  </si>
  <si>
    <t xml:space="preserve">масса вареного картофеля </t>
  </si>
  <si>
    <t>рационов питания ясли -  112 руб, сад - 134 руб. Нормы выхода полуфабрикатов и готовых блюд  даны  с учетом</t>
  </si>
  <si>
    <t xml:space="preserve">молоко или вода </t>
  </si>
  <si>
    <t xml:space="preserve">МЕНЮ_РАСКЛАДКА  на 1-2 кв 2024 г  САД 10,5-ч. режим работы </t>
  </si>
  <si>
    <t xml:space="preserve">377сб2005 </t>
  </si>
  <si>
    <t xml:space="preserve">Булочка домашняя </t>
  </si>
  <si>
    <t xml:space="preserve">мука пшеничная </t>
  </si>
  <si>
    <t xml:space="preserve">мука на подпыл </t>
  </si>
  <si>
    <t xml:space="preserve">сахар для отделки </t>
  </si>
  <si>
    <t xml:space="preserve">яйца, шт </t>
  </si>
  <si>
    <t>1/42 шт</t>
  </si>
  <si>
    <t>424сб2005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</si>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</sst>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</font>
    <font>
      <sz val="9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0"/>
      <color theme="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top" wrapText="1"/>
    </xf>
    <xf numFmtId="49" fontId="20" fillId="0" borderId="10" xfId="0" applyNumberFormat="1" applyFont="1" applyBorder="1" applyAlignment="1">
      <alignment horizontal="center" vertical="top" wrapText="1"/>
    </xf>
    <xf numFmtId="0" fontId="20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2" fontId="20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vertical="top" wrapText="1"/>
    </xf>
    <xf numFmtId="0" fontId="22" fillId="0" borderId="0" xfId="0" applyFont="1"/>
    <xf numFmtId="0" fontId="20" fillId="13" borderId="10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vertical="top" wrapText="1"/>
    </xf>
    <xf numFmtId="49" fontId="20" fillId="13" borderId="10" xfId="0" applyNumberFormat="1" applyFont="1" applyFill="1" applyBorder="1" applyAlignment="1">
      <alignment vertical="top" wrapText="1"/>
    </xf>
    <xf numFmtId="49" fontId="20" fillId="13" borderId="10" xfId="0" applyNumberFormat="1" applyFont="1" applyFill="1" applyBorder="1" applyAlignment="1">
      <alignment horizontal="center" vertical="top" wrapText="1"/>
    </xf>
    <xf numFmtId="0" fontId="20" fillId="13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top" wrapText="1"/>
    </xf>
    <xf numFmtId="49" fontId="20" fillId="0" borderId="10" xfId="0" applyNumberFormat="1" applyFont="1" applyFill="1" applyBorder="1" applyAlignment="1">
      <alignment vertical="top" wrapText="1"/>
    </xf>
    <xf numFmtId="49" fontId="20" fillId="0" borderId="10" xfId="0" applyNumberFormat="1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top" wrapText="1"/>
    </xf>
    <xf numFmtId="0" fontId="20" fillId="0" borderId="10" xfId="0" applyNumberFormat="1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top" wrapText="1"/>
    </xf>
    <xf numFmtId="0" fontId="23" fillId="0" borderId="10" xfId="0" applyFont="1" applyBorder="1" applyAlignment="1">
      <alignment horizontal="center" vertical="top" wrapText="1"/>
    </xf>
    <xf numFmtId="49" fontId="20" fillId="0" borderId="10" xfId="0" applyNumberFormat="1" applyFont="1" applyBorder="1" applyAlignment="1">
      <alignment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center" vertical="top" wrapText="1"/>
    </xf>
    <xf numFmtId="0" fontId="0" fillId="0" borderId="0" xfId="0" applyNumberFormat="1"/>
    <xf numFmtId="0" fontId="20" fillId="15" borderId="10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top" wrapText="1"/>
    </xf>
    <xf numFmtId="49" fontId="20" fillId="15" borderId="10" xfId="0" applyNumberFormat="1" applyFont="1" applyFill="1" applyBorder="1" applyAlignment="1">
      <alignment horizontal="center" vertical="top" wrapText="1"/>
    </xf>
    <xf numFmtId="0" fontId="20" fillId="15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left" vertical="top" wrapText="1"/>
    </xf>
    <xf numFmtId="0" fontId="20" fillId="13" borderId="10" xfId="0" applyFont="1" applyFill="1" applyBorder="1" applyAlignment="1">
      <alignment horizontal="left" vertical="top" wrapText="1"/>
    </xf>
    <xf numFmtId="0" fontId="21" fillId="15" borderId="10" xfId="0" applyFont="1" applyFill="1" applyBorder="1" applyAlignment="1">
      <alignment vertical="top" wrapText="1"/>
    </xf>
    <xf numFmtId="49" fontId="20" fillId="0" borderId="10" xfId="0" applyNumberFormat="1" applyFont="1" applyBorder="1" applyAlignment="1">
      <alignment horizontal="right" vertical="top" wrapText="1"/>
    </xf>
    <xf numFmtId="0" fontId="20" fillId="0" borderId="12" xfId="0" applyFont="1" applyFill="1" applyBorder="1" applyAlignment="1">
      <alignment horizontal="center" vertical="top" wrapText="1"/>
    </xf>
    <xf numFmtId="49" fontId="20" fillId="0" borderId="12" xfId="0" applyNumberFormat="1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left" vertical="top" wrapText="1"/>
    </xf>
    <xf numFmtId="0" fontId="21" fillId="13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right" vertical="top" wrapText="1"/>
    </xf>
    <xf numFmtId="0" fontId="20" fillId="0" borderId="10" xfId="0" applyFont="1" applyFill="1" applyBorder="1" applyAlignment="1">
      <alignment horizontal="right" vertical="top" wrapText="1"/>
    </xf>
    <xf numFmtId="0" fontId="20" fillId="16" borderId="1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left" vertical="top" wrapText="1"/>
    </xf>
    <xf numFmtId="0" fontId="20" fillId="15" borderId="10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vertical="top" wrapText="1"/>
    </xf>
    <xf numFmtId="3" fontId="20" fillId="0" borderId="10" xfId="0" applyNumberFormat="1" applyFont="1" applyBorder="1" applyAlignment="1">
      <alignment horizontal="center" vertical="top" wrapText="1"/>
    </xf>
    <xf numFmtId="0" fontId="20" fillId="0" borderId="12" xfId="0" applyFont="1" applyFill="1" applyBorder="1" applyAlignment="1">
      <alignment vertical="top" wrapText="1"/>
    </xf>
    <xf numFmtId="0" fontId="21" fillId="0" borderId="12" xfId="0" applyFont="1" applyFill="1" applyBorder="1" applyAlignment="1">
      <alignment horizontal="center" vertical="top" wrapText="1"/>
    </xf>
    <xf numFmtId="0" fontId="21" fillId="13" borderId="10" xfId="0" applyFont="1" applyFill="1" applyBorder="1" applyAlignment="1">
      <alignment vertical="top" wrapText="1"/>
    </xf>
    <xf numFmtId="0" fontId="21" fillId="16" borderId="10" xfId="0" applyFont="1" applyFill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horizontal="center" vertical="top" wrapText="1"/>
    </xf>
    <xf numFmtId="0" fontId="0" fillId="15" borderId="0" xfId="0" applyFill="1"/>
    <xf numFmtId="1" fontId="0" fillId="0" borderId="0" xfId="0" applyNumberFormat="1"/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5" fillId="0" borderId="0" xfId="0" applyFont="1"/>
    <xf numFmtId="4" fontId="0" fillId="0" borderId="0" xfId="0" applyNumberFormat="1" applyAlignment="1">
      <alignment horizontal="right"/>
    </xf>
    <xf numFmtId="0" fontId="26" fillId="0" borderId="0" xfId="0" applyFont="1"/>
    <xf numFmtId="0" fontId="20" fillId="0" borderId="11" xfId="0" applyFont="1" applyFill="1" applyBorder="1" applyAlignment="1">
      <alignment horizontal="center" vertical="top" wrapText="1"/>
    </xf>
    <xf numFmtId="0" fontId="20" fillId="17" borderId="10" xfId="0" applyFont="1" applyFill="1" applyBorder="1" applyAlignment="1">
      <alignment horizontal="center" vertical="top" wrapText="1"/>
    </xf>
    <xf numFmtId="2" fontId="20" fillId="13" borderId="10" xfId="0" applyNumberFormat="1" applyFont="1" applyFill="1" applyBorder="1" applyAlignment="1">
      <alignment horizontal="center" vertical="top" wrapText="1"/>
    </xf>
    <xf numFmtId="2" fontId="20" fillId="15" borderId="10" xfId="0" applyNumberFormat="1" applyFont="1" applyFill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2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2" fontId="20" fillId="0" borderId="20" xfId="0" applyNumberFormat="1" applyFont="1" applyBorder="1" applyAlignment="1">
      <alignment horizontal="center"/>
    </xf>
    <xf numFmtId="0" fontId="20" fillId="18" borderId="15" xfId="0" applyFont="1" applyFill="1" applyBorder="1" applyAlignment="1">
      <alignment horizontal="center"/>
    </xf>
    <xf numFmtId="0" fontId="20" fillId="18" borderId="12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0" xfId="0" applyFont="1" applyFill="1" applyBorder="1"/>
    <xf numFmtId="0" fontId="21" fillId="0" borderId="11" xfId="0" applyFont="1" applyBorder="1" applyAlignment="1">
      <alignment vertical="top" wrapText="1"/>
    </xf>
    <xf numFmtId="0" fontId="21" fillId="0" borderId="10" xfId="0" applyFont="1" applyBorder="1" applyAlignment="1"/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1" fillId="20" borderId="28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9" fillId="0" borderId="10" xfId="0" applyFont="1" applyFill="1" applyBorder="1" applyAlignment="1">
      <alignment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/>
    <xf numFmtId="0" fontId="21" fillId="20" borderId="12" xfId="0" applyFont="1" applyFill="1" applyBorder="1" applyAlignment="1">
      <alignment horizontal="left" vertical="top" wrapText="1"/>
    </xf>
    <xf numFmtId="0" fontId="20" fillId="21" borderId="10" xfId="0" applyFont="1" applyFill="1" applyBorder="1" applyAlignment="1">
      <alignment horizontal="center" vertical="top" wrapText="1"/>
    </xf>
    <xf numFmtId="0" fontId="24" fillId="0" borderId="11" xfId="0" applyFont="1" applyBorder="1" applyAlignment="1">
      <alignment vertical="top" wrapText="1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30" fillId="0" borderId="0" xfId="0" applyFont="1"/>
    <xf numFmtId="0" fontId="21" fillId="21" borderId="10" xfId="0" applyFont="1" applyFill="1" applyBorder="1" applyAlignment="1">
      <alignment horizontal="left" vertical="top" wrapText="1"/>
    </xf>
    <xf numFmtId="0" fontId="20" fillId="21" borderId="10" xfId="0" applyFont="1" applyFill="1" applyBorder="1" applyAlignment="1">
      <alignment horizontal="center" vertical="center" wrapText="1"/>
    </xf>
    <xf numFmtId="49" fontId="20" fillId="21" borderId="10" xfId="0" applyNumberFormat="1" applyFont="1" applyFill="1" applyBorder="1" applyAlignment="1">
      <alignment horizontal="center" vertical="top" wrapText="1"/>
    </xf>
    <xf numFmtId="0" fontId="20" fillId="21" borderId="10" xfId="0" applyNumberFormat="1" applyFont="1" applyFill="1" applyBorder="1" applyAlignment="1">
      <alignment horizontal="center" vertical="top" wrapText="1"/>
    </xf>
    <xf numFmtId="0" fontId="20" fillId="21" borderId="10" xfId="0" applyFont="1" applyFill="1" applyBorder="1" applyAlignment="1">
      <alignment horizontal="left" vertical="top" wrapText="1"/>
    </xf>
    <xf numFmtId="0" fontId="20" fillId="21" borderId="24" xfId="0" applyFont="1" applyFill="1" applyBorder="1" applyAlignment="1">
      <alignment horizontal="center"/>
    </xf>
    <xf numFmtId="0" fontId="20" fillId="21" borderId="25" xfId="0" applyFont="1" applyFill="1" applyBorder="1" applyAlignment="1">
      <alignment horizontal="center"/>
    </xf>
    <xf numFmtId="0" fontId="20" fillId="21" borderId="16" xfId="0" applyFont="1" applyFill="1" applyBorder="1" applyAlignment="1">
      <alignment horizontal="center"/>
    </xf>
    <xf numFmtId="0" fontId="20" fillId="21" borderId="17" xfId="0" applyFont="1" applyFill="1" applyBorder="1" applyAlignment="1">
      <alignment horizontal="center"/>
    </xf>
    <xf numFmtId="0" fontId="20" fillId="21" borderId="18" xfId="0" applyFont="1" applyFill="1" applyBorder="1" applyAlignment="1">
      <alignment horizontal="center"/>
    </xf>
    <xf numFmtId="0" fontId="20" fillId="21" borderId="19" xfId="0" applyFont="1" applyFill="1" applyBorder="1" applyAlignment="1">
      <alignment horizontal="center"/>
    </xf>
    <xf numFmtId="0" fontId="20" fillId="21" borderId="22" xfId="0" applyFont="1" applyFill="1" applyBorder="1" applyAlignment="1">
      <alignment horizontal="center"/>
    </xf>
    <xf numFmtId="0" fontId="20" fillId="21" borderId="23" xfId="0" applyFont="1" applyFill="1" applyBorder="1" applyAlignment="1">
      <alignment horizontal="center"/>
    </xf>
    <xf numFmtId="0" fontId="31" fillId="21" borderId="10" xfId="0" applyFont="1" applyFill="1" applyBorder="1" applyAlignment="1">
      <alignment horizontal="center" vertical="top" wrapText="1"/>
    </xf>
    <xf numFmtId="2" fontId="0" fillId="0" borderId="0" xfId="0" applyNumberFormat="1"/>
    <xf numFmtId="0" fontId="20" fillId="13" borderId="36" xfId="0" applyFont="1" applyFill="1" applyBorder="1" applyAlignment="1">
      <alignment horizontal="center" vertical="top" wrapText="1"/>
    </xf>
    <xf numFmtId="0" fontId="0" fillId="0" borderId="0" xfId="0" applyBorder="1"/>
    <xf numFmtId="0" fontId="20" fillId="15" borderId="36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0" fontId="20" fillId="0" borderId="0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20" fillId="0" borderId="12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1" fillId="0" borderId="21" xfId="0" applyFont="1" applyBorder="1" applyAlignment="1">
      <alignment vertical="top" wrapText="1"/>
    </xf>
    <xf numFmtId="0" fontId="20" fillId="21" borderId="10" xfId="0" applyFont="1" applyFill="1" applyBorder="1" applyAlignment="1">
      <alignment vertical="top" wrapText="1"/>
    </xf>
    <xf numFmtId="0" fontId="21" fillId="21" borderId="10" xfId="0" applyFont="1" applyFill="1" applyBorder="1" applyAlignment="1">
      <alignment vertical="top" wrapText="1"/>
    </xf>
    <xf numFmtId="0" fontId="20" fillId="0" borderId="12" xfId="0" applyNumberFormat="1" applyFont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20" fillId="23" borderId="10" xfId="0" applyFont="1" applyFill="1" applyBorder="1" applyAlignment="1">
      <alignment horizontal="center" vertical="top" wrapText="1"/>
    </xf>
    <xf numFmtId="0" fontId="20" fillId="13" borderId="12" xfId="0" applyFont="1" applyFill="1" applyBorder="1" applyAlignment="1">
      <alignment vertical="top" wrapText="1"/>
    </xf>
    <xf numFmtId="0" fontId="20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2" fontId="20" fillId="13" borderId="36" xfId="0" applyNumberFormat="1" applyFont="1" applyFill="1" applyBorder="1" applyAlignment="1">
      <alignment horizontal="center" vertical="top" wrapText="1"/>
    </xf>
    <xf numFmtId="2" fontId="20" fillId="15" borderId="36" xfId="0" applyNumberFormat="1" applyFont="1" applyFill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center" vertical="top" wrapText="1"/>
    </xf>
    <xf numFmtId="164" fontId="20" fillId="0" borderId="10" xfId="0" applyNumberFormat="1" applyFont="1" applyFill="1" applyBorder="1" applyAlignment="1">
      <alignment horizontal="center" vertical="top" wrapText="1"/>
    </xf>
    <xf numFmtId="0" fontId="0" fillId="22" borderId="0" xfId="0" applyFill="1"/>
    <xf numFmtId="0" fontId="20" fillId="0" borderId="21" xfId="0" applyNumberFormat="1" applyFont="1" applyBorder="1" applyAlignment="1">
      <alignment horizontal="center" vertical="top" wrapText="1"/>
    </xf>
    <xf numFmtId="2" fontId="20" fillId="0" borderId="10" xfId="0" applyNumberFormat="1" applyFont="1" applyFill="1" applyBorder="1" applyAlignment="1">
      <alignment horizontal="center" vertical="top" wrapText="1"/>
    </xf>
    <xf numFmtId="2" fontId="20" fillId="0" borderId="11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31" fillId="0" borderId="10" xfId="0" applyFont="1" applyBorder="1" applyAlignment="1">
      <alignment vertical="top" wrapText="1"/>
    </xf>
    <xf numFmtId="0" fontId="21" fillId="19" borderId="10" xfId="0" applyFont="1" applyFill="1" applyBorder="1" applyAlignment="1">
      <alignment horizontal="center" vertical="top" wrapText="1"/>
    </xf>
    <xf numFmtId="49" fontId="28" fillId="22" borderId="30" xfId="0" applyNumberFormat="1" applyFont="1" applyFill="1" applyBorder="1" applyAlignment="1">
      <alignment horizontal="center"/>
    </xf>
    <xf numFmtId="0" fontId="28" fillId="22" borderId="30" xfId="0" applyFont="1" applyFill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top" wrapText="1"/>
    </xf>
    <xf numFmtId="49" fontId="17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164" fontId="20" fillId="15" borderId="33" xfId="0" applyNumberFormat="1" applyFont="1" applyFill="1" applyBorder="1" applyAlignment="1">
      <alignment horizontal="center" vertical="top" wrapText="1"/>
    </xf>
    <xf numFmtId="0" fontId="21" fillId="0" borderId="31" xfId="0" applyFont="1" applyFill="1" applyBorder="1" applyAlignment="1">
      <alignment horizontal="center" vertical="top" wrapText="1"/>
    </xf>
    <xf numFmtId="0" fontId="21" fillId="0" borderId="32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22" borderId="33" xfId="0" applyFont="1" applyFill="1" applyBorder="1" applyAlignment="1">
      <alignment horizontal="center" vertical="top" wrapText="1"/>
    </xf>
    <xf numFmtId="0" fontId="20" fillId="22" borderId="33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1" fontId="20" fillId="15" borderId="33" xfId="0" applyNumberFormat="1" applyFont="1" applyFill="1" applyBorder="1" applyAlignment="1">
      <alignment horizontal="center" vertical="top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6">
    <dxf>
      <font>
        <b val="0"/>
        <i val="0"/>
      </font>
    </dxf>
    <dxf>
      <font>
        <b val="0"/>
        <i val="0"/>
      </font>
    </dxf>
    <dxf>
      <font>
        <b val="0"/>
        <i val="0"/>
        <strike val="0"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Y862"/>
  <sheetViews>
    <sheetView view="pageBreakPreview" topLeftCell="A830" zoomScale="110" zoomScaleSheetLayoutView="110" workbookViewId="0">
      <selection activeCell="AE785" sqref="AE785:AE786"/>
    </sheetView>
  </sheetViews>
  <sheetFormatPr defaultRowHeight="12.75" outlineLevelRow="1" x14ac:dyDescent="0.2"/>
  <cols>
    <col min="1" max="1" width="9" style="1" customWidth="1"/>
    <col min="2" max="2" width="27.28515625" customWidth="1"/>
    <col min="3" max="3" width="6" style="2" customWidth="1"/>
    <col min="4" max="4" width="6.5703125" style="3" customWidth="1"/>
    <col min="5" max="5" width="7.42578125" customWidth="1"/>
    <col min="6" max="6" width="6.28515625" customWidth="1"/>
    <col min="7" max="7" width="6.140625" customWidth="1"/>
    <col min="8" max="8" width="6.7109375" customWidth="1"/>
    <col min="9" max="9" width="7" customWidth="1"/>
    <col min="10" max="11" width="0" hidden="1" customWidth="1"/>
    <col min="12" max="12" width="5.85546875" customWidth="1"/>
    <col min="13" max="14" width="0" hidden="1" customWidth="1"/>
    <col min="15" max="15" width="8.140625" customWidth="1"/>
  </cols>
  <sheetData>
    <row r="2" spans="1:16" x14ac:dyDescent="0.2">
      <c r="B2" s="174" t="s">
        <v>342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6" s="4" customFormat="1" ht="15" customHeight="1" x14ac:dyDescent="0.2">
      <c r="A3" s="176" t="s">
        <v>0</v>
      </c>
      <c r="B3" s="177" t="s">
        <v>1</v>
      </c>
      <c r="C3" s="178" t="s">
        <v>2</v>
      </c>
      <c r="D3" s="178" t="s">
        <v>3</v>
      </c>
      <c r="E3" s="177" t="s">
        <v>4</v>
      </c>
      <c r="F3" s="177" t="s">
        <v>5</v>
      </c>
      <c r="G3" s="177"/>
      <c r="H3" s="177"/>
      <c r="I3" s="177"/>
      <c r="J3" s="177" t="s">
        <v>6</v>
      </c>
      <c r="K3" s="177"/>
      <c r="L3" s="177"/>
      <c r="M3" s="177" t="s">
        <v>7</v>
      </c>
      <c r="N3" s="177"/>
      <c r="O3" s="177" t="s">
        <v>8</v>
      </c>
    </row>
    <row r="4" spans="1:16" s="4" customFormat="1" ht="45" x14ac:dyDescent="0.2">
      <c r="A4" s="176"/>
      <c r="B4" s="177"/>
      <c r="C4" s="178"/>
      <c r="D4" s="178"/>
      <c r="E4" s="177"/>
      <c r="F4" s="147" t="s">
        <v>9</v>
      </c>
      <c r="G4" s="147" t="s">
        <v>10</v>
      </c>
      <c r="H4" s="147" t="s">
        <v>11</v>
      </c>
      <c r="I4" s="147" t="s">
        <v>12</v>
      </c>
      <c r="J4" s="147" t="s">
        <v>13</v>
      </c>
      <c r="K4" s="147" t="s">
        <v>14</v>
      </c>
      <c r="L4" s="147" t="s">
        <v>15</v>
      </c>
      <c r="M4" s="147" t="s">
        <v>16</v>
      </c>
      <c r="N4" s="147" t="s">
        <v>17</v>
      </c>
      <c r="O4" s="177"/>
    </row>
    <row r="5" spans="1:16" ht="14.25" customHeight="1" x14ac:dyDescent="0.2">
      <c r="A5" s="179" t="s">
        <v>18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6" ht="15" x14ac:dyDescent="0.2">
      <c r="A6" s="148"/>
      <c r="B6" s="5" t="s">
        <v>19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1:16" x14ac:dyDescent="0.2">
      <c r="A7" s="6" t="s">
        <v>214</v>
      </c>
      <c r="B7" s="7" t="s">
        <v>210</v>
      </c>
      <c r="C7" s="8" t="s">
        <v>211</v>
      </c>
      <c r="D7" s="9" t="s">
        <v>216</v>
      </c>
      <c r="E7" s="10">
        <v>40</v>
      </c>
      <c r="F7" s="10">
        <v>5.0999999999999996</v>
      </c>
      <c r="G7" s="10">
        <v>4.5999999999999996</v>
      </c>
      <c r="H7" s="10">
        <v>0.3</v>
      </c>
      <c r="I7" s="10">
        <v>63</v>
      </c>
      <c r="J7" s="10">
        <v>0.03</v>
      </c>
      <c r="K7" s="10">
        <v>0.18</v>
      </c>
      <c r="L7" s="10">
        <v>0</v>
      </c>
      <c r="M7" s="10">
        <v>22</v>
      </c>
      <c r="N7" s="10">
        <v>1</v>
      </c>
      <c r="O7" s="10">
        <v>8.5299999999999994</v>
      </c>
    </row>
    <row r="8" spans="1:16" ht="14.25" customHeight="1" x14ac:dyDescent="0.2">
      <c r="A8" s="6" t="s">
        <v>212</v>
      </c>
      <c r="B8" s="11" t="s">
        <v>213</v>
      </c>
      <c r="C8" s="9">
        <v>60</v>
      </c>
      <c r="D8" s="9">
        <v>63.6</v>
      </c>
      <c r="E8" s="10">
        <v>60</v>
      </c>
      <c r="F8" s="10">
        <v>0.9</v>
      </c>
      <c r="G8" s="10">
        <v>2.74</v>
      </c>
      <c r="H8" s="10">
        <v>3.7</v>
      </c>
      <c r="I8" s="10">
        <v>43.02</v>
      </c>
      <c r="J8" s="10">
        <v>5.76</v>
      </c>
      <c r="K8" s="10">
        <v>6.48</v>
      </c>
      <c r="L8" s="10">
        <v>1.77</v>
      </c>
      <c r="M8" s="10">
        <v>19.2</v>
      </c>
      <c r="N8" s="10">
        <v>0.48</v>
      </c>
      <c r="O8" s="9">
        <v>10.43</v>
      </c>
    </row>
    <row r="9" spans="1:16" x14ac:dyDescent="0.2">
      <c r="A9" s="10"/>
      <c r="B9" s="11" t="s">
        <v>20</v>
      </c>
      <c r="C9" s="9">
        <v>40</v>
      </c>
      <c r="D9" s="9">
        <v>40</v>
      </c>
      <c r="E9" s="10">
        <v>40</v>
      </c>
      <c r="F9" s="10">
        <v>2.72</v>
      </c>
      <c r="G9" s="10">
        <v>0.48</v>
      </c>
      <c r="H9" s="10">
        <v>15.9</v>
      </c>
      <c r="I9" s="10">
        <v>80</v>
      </c>
      <c r="J9" s="10">
        <v>0.06</v>
      </c>
      <c r="K9" s="10">
        <v>0.03</v>
      </c>
      <c r="L9" s="10">
        <v>0</v>
      </c>
      <c r="M9" s="10">
        <v>19.2</v>
      </c>
      <c r="N9" s="10">
        <v>20</v>
      </c>
      <c r="O9" s="12">
        <v>2.5</v>
      </c>
    </row>
    <row r="10" spans="1:16" x14ac:dyDescent="0.2">
      <c r="A10" s="6" t="s">
        <v>21</v>
      </c>
      <c r="B10" s="11" t="s">
        <v>22</v>
      </c>
      <c r="C10" s="9">
        <v>5</v>
      </c>
      <c r="D10" s="9">
        <v>5</v>
      </c>
      <c r="E10" s="10">
        <v>5</v>
      </c>
      <c r="F10" s="10">
        <v>0.05</v>
      </c>
      <c r="G10" s="10">
        <v>4.0999999999999996</v>
      </c>
      <c r="H10" s="10">
        <v>0.05</v>
      </c>
      <c r="I10" s="10">
        <v>37.5</v>
      </c>
      <c r="J10" s="10">
        <v>0</v>
      </c>
      <c r="K10" s="10">
        <v>0.01</v>
      </c>
      <c r="L10" s="10">
        <v>0</v>
      </c>
      <c r="M10" s="10">
        <v>1</v>
      </c>
      <c r="N10" s="10">
        <v>0</v>
      </c>
      <c r="O10" s="12">
        <v>3.75</v>
      </c>
    </row>
    <row r="11" spans="1:16" ht="25.5" customHeight="1" x14ac:dyDescent="0.2">
      <c r="A11" s="13" t="s">
        <v>306</v>
      </c>
      <c r="B11" s="11" t="s">
        <v>304</v>
      </c>
      <c r="C11" s="10" t="s">
        <v>305</v>
      </c>
      <c r="D11" s="10"/>
      <c r="E11" s="10"/>
      <c r="F11" s="10">
        <v>0.3</v>
      </c>
      <c r="G11" s="10">
        <v>0.1</v>
      </c>
      <c r="H11" s="10">
        <v>9.5</v>
      </c>
      <c r="I11" s="10">
        <v>40</v>
      </c>
      <c r="J11" s="10">
        <v>0</v>
      </c>
      <c r="K11" s="10">
        <v>0</v>
      </c>
      <c r="L11" s="10">
        <v>1</v>
      </c>
      <c r="M11" s="41">
        <v>0</v>
      </c>
      <c r="N11" s="41">
        <v>0</v>
      </c>
      <c r="O11" s="41">
        <v>2.77</v>
      </c>
    </row>
    <row r="12" spans="1:16" x14ac:dyDescent="0.2">
      <c r="A12" s="53"/>
      <c r="B12" s="13" t="s">
        <v>104</v>
      </c>
      <c r="C12" s="54"/>
      <c r="D12" s="10">
        <v>1</v>
      </c>
      <c r="E12" s="10">
        <v>1</v>
      </c>
      <c r="F12" s="54"/>
      <c r="G12" s="54"/>
      <c r="H12" s="54"/>
      <c r="I12" s="54"/>
      <c r="J12" s="54"/>
      <c r="K12" s="54"/>
      <c r="L12" s="54"/>
      <c r="M12" s="145"/>
      <c r="N12" s="145"/>
      <c r="O12" s="145"/>
    </row>
    <row r="13" spans="1:16" s="14" customFormat="1" x14ac:dyDescent="0.2">
      <c r="A13" s="11"/>
      <c r="B13" s="13" t="s">
        <v>24</v>
      </c>
      <c r="C13" s="145"/>
      <c r="D13" s="10">
        <v>216</v>
      </c>
      <c r="E13" s="10">
        <v>200</v>
      </c>
      <c r="F13" s="145"/>
      <c r="G13" s="145"/>
      <c r="H13" s="145"/>
      <c r="I13" s="145"/>
      <c r="J13" s="145"/>
      <c r="K13" s="145"/>
      <c r="L13" s="145"/>
      <c r="M13" s="98"/>
      <c r="N13" s="98"/>
      <c r="O13" s="98"/>
    </row>
    <row r="14" spans="1:16" x14ac:dyDescent="0.2">
      <c r="A14" s="11"/>
      <c r="B14" s="13" t="s">
        <v>23</v>
      </c>
      <c r="C14" s="145"/>
      <c r="D14" s="10">
        <v>10</v>
      </c>
      <c r="E14" s="10">
        <v>10</v>
      </c>
      <c r="F14" s="145"/>
      <c r="G14" s="145"/>
      <c r="H14" s="145"/>
      <c r="I14" s="145"/>
      <c r="J14" s="145"/>
      <c r="K14" s="145"/>
      <c r="L14" s="145"/>
      <c r="M14" s="10"/>
      <c r="N14" s="10"/>
      <c r="O14" s="10"/>
    </row>
    <row r="15" spans="1:16" x14ac:dyDescent="0.2">
      <c r="A15" s="13"/>
      <c r="B15" s="13" t="s">
        <v>105</v>
      </c>
      <c r="C15" s="10"/>
      <c r="D15" s="10">
        <v>8</v>
      </c>
      <c r="E15" s="10">
        <v>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6" x14ac:dyDescent="0.2">
      <c r="A16" s="15"/>
      <c r="B16" s="16" t="s">
        <v>25</v>
      </c>
      <c r="C16" s="17"/>
      <c r="D16" s="18"/>
      <c r="E16" s="19"/>
      <c r="F16" s="19">
        <f>SUM(F7:F15)</f>
        <v>9.0700000000000021</v>
      </c>
      <c r="G16" s="19">
        <f>SUM(G7:G15)</f>
        <v>12.02</v>
      </c>
      <c r="H16" s="19">
        <f>SUM(H7:H15)</f>
        <v>29.45</v>
      </c>
      <c r="I16" s="19">
        <f>SUM(I7:I15)</f>
        <v>263.52</v>
      </c>
      <c r="J16" s="19" t="e">
        <f>J7+#REF!+J9+J10+J11</f>
        <v>#REF!</v>
      </c>
      <c r="K16" s="19" t="e">
        <f>K7+#REF!+K9+K10+K11</f>
        <v>#REF!</v>
      </c>
      <c r="L16" s="19">
        <f>SUM(L7:L15)</f>
        <v>2.77</v>
      </c>
      <c r="M16" s="19">
        <f t="shared" ref="M16:O16" si="0">SUM(M7:M15)</f>
        <v>61.400000000000006</v>
      </c>
      <c r="N16" s="19">
        <f t="shared" si="0"/>
        <v>21.48</v>
      </c>
      <c r="O16" s="19">
        <f t="shared" si="0"/>
        <v>27.98</v>
      </c>
      <c r="P16" s="128"/>
    </row>
    <row r="17" spans="1:17" x14ac:dyDescent="0.2">
      <c r="A17" s="20"/>
      <c r="B17" s="21" t="s">
        <v>26</v>
      </c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7" ht="25.5" x14ac:dyDescent="0.2">
      <c r="A18" s="20" t="s">
        <v>27</v>
      </c>
      <c r="B18" s="25" t="s">
        <v>154</v>
      </c>
      <c r="C18" s="26">
        <v>180</v>
      </c>
      <c r="D18" s="26">
        <v>180</v>
      </c>
      <c r="E18" s="24">
        <v>180</v>
      </c>
      <c r="F18" s="24">
        <v>1</v>
      </c>
      <c r="G18" s="24">
        <v>0</v>
      </c>
      <c r="H18" s="24">
        <v>21.2</v>
      </c>
      <c r="I18" s="24">
        <v>88</v>
      </c>
      <c r="J18" s="24">
        <v>0.02</v>
      </c>
      <c r="K18" s="24">
        <v>0.02</v>
      </c>
      <c r="L18" s="24">
        <v>2</v>
      </c>
      <c r="M18" s="24">
        <v>24</v>
      </c>
      <c r="N18" s="24">
        <v>30</v>
      </c>
      <c r="O18" s="24">
        <v>14.4</v>
      </c>
    </row>
    <row r="19" spans="1:17" ht="12" customHeight="1" x14ac:dyDescent="0.2">
      <c r="A19" s="15"/>
      <c r="B19" s="16" t="s">
        <v>28</v>
      </c>
      <c r="C19" s="17"/>
      <c r="D19" s="18"/>
      <c r="E19" s="19"/>
      <c r="F19" s="19">
        <f t="shared" ref="F19:O19" si="1">F18</f>
        <v>1</v>
      </c>
      <c r="G19" s="19">
        <f t="shared" si="1"/>
        <v>0</v>
      </c>
      <c r="H19" s="19">
        <f t="shared" si="1"/>
        <v>21.2</v>
      </c>
      <c r="I19" s="19">
        <f t="shared" si="1"/>
        <v>88</v>
      </c>
      <c r="J19" s="19">
        <f t="shared" si="1"/>
        <v>0.02</v>
      </c>
      <c r="K19" s="19">
        <f t="shared" si="1"/>
        <v>0.02</v>
      </c>
      <c r="L19" s="19">
        <f t="shared" si="1"/>
        <v>2</v>
      </c>
      <c r="M19" s="19">
        <f t="shared" si="1"/>
        <v>24</v>
      </c>
      <c r="N19" s="19">
        <f t="shared" si="1"/>
        <v>30</v>
      </c>
      <c r="O19" s="19">
        <f t="shared" si="1"/>
        <v>14.4</v>
      </c>
      <c r="P19" s="129"/>
      <c r="Q19" s="130"/>
    </row>
    <row r="20" spans="1:17" x14ac:dyDescent="0.2">
      <c r="A20" s="6"/>
      <c r="B20" s="28" t="s">
        <v>29</v>
      </c>
      <c r="C20" s="29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7" ht="12" customHeight="1" x14ac:dyDescent="0.2">
      <c r="A21" s="27" t="s">
        <v>350</v>
      </c>
      <c r="B21" s="25" t="s">
        <v>351</v>
      </c>
      <c r="C21" s="24">
        <v>200</v>
      </c>
      <c r="D21" s="24"/>
      <c r="E21" s="24"/>
      <c r="F21" s="24">
        <v>1.76</v>
      </c>
      <c r="G21" s="24">
        <v>4.0999999999999996</v>
      </c>
      <c r="H21" s="24">
        <v>16.399999999999999</v>
      </c>
      <c r="I21" s="24">
        <v>110</v>
      </c>
      <c r="J21" s="24"/>
      <c r="K21" s="24"/>
      <c r="L21" s="24">
        <v>0.4</v>
      </c>
      <c r="M21" s="24"/>
      <c r="N21" s="24"/>
      <c r="O21" s="24">
        <v>8.09</v>
      </c>
    </row>
    <row r="22" spans="1:17" ht="15" customHeight="1" x14ac:dyDescent="0.2">
      <c r="A22" s="27"/>
      <c r="B22" s="43" t="s">
        <v>172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7" x14ac:dyDescent="0.2">
      <c r="A23" s="27"/>
      <c r="B23" s="46" t="s">
        <v>288</v>
      </c>
      <c r="C23" s="24"/>
      <c r="D23" s="81">
        <v>80</v>
      </c>
      <c r="E23" s="82">
        <v>60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7" x14ac:dyDescent="0.2">
      <c r="A24" s="27"/>
      <c r="B24" s="45" t="s">
        <v>289</v>
      </c>
      <c r="C24" s="24"/>
      <c r="D24" s="83">
        <v>85.7</v>
      </c>
      <c r="E24" s="84">
        <v>60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7" x14ac:dyDescent="0.2">
      <c r="A25" s="27"/>
      <c r="B25" s="45" t="s">
        <v>165</v>
      </c>
      <c r="C25" s="24"/>
      <c r="D25" s="81">
        <v>92.3</v>
      </c>
      <c r="E25" s="82">
        <v>60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7" x14ac:dyDescent="0.2">
      <c r="A26" s="27"/>
      <c r="B26" s="45" t="s">
        <v>290</v>
      </c>
      <c r="C26" s="24"/>
      <c r="D26" s="88">
        <v>100</v>
      </c>
      <c r="E26" s="89">
        <v>60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7" x14ac:dyDescent="0.2">
      <c r="A27" s="27"/>
      <c r="B27" s="43" t="s">
        <v>354</v>
      </c>
      <c r="C27" s="24"/>
      <c r="D27" s="83">
        <v>4</v>
      </c>
      <c r="E27" s="84">
        <v>4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7" x14ac:dyDescent="0.2">
      <c r="A28" s="27"/>
      <c r="B28" s="43" t="s">
        <v>166</v>
      </c>
      <c r="C28" s="24"/>
      <c r="D28" s="81"/>
      <c r="E28" s="82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7" x14ac:dyDescent="0.2">
      <c r="A29" s="27"/>
      <c r="B29" s="46" t="s">
        <v>300</v>
      </c>
      <c r="C29" s="24"/>
      <c r="D29" s="83">
        <v>10</v>
      </c>
      <c r="E29" s="84">
        <v>8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7" x14ac:dyDescent="0.2">
      <c r="A30" s="27"/>
      <c r="B30" s="46" t="s">
        <v>301</v>
      </c>
      <c r="C30" s="24"/>
      <c r="D30" s="77">
        <v>10.7</v>
      </c>
      <c r="E30" s="78">
        <v>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7" x14ac:dyDescent="0.2">
      <c r="A31" s="27"/>
      <c r="B31" s="30" t="s">
        <v>352</v>
      </c>
      <c r="C31" s="24"/>
      <c r="D31" s="77">
        <v>4.8</v>
      </c>
      <c r="E31" s="78">
        <v>4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7" x14ac:dyDescent="0.2">
      <c r="A32" s="27"/>
      <c r="B32" s="30" t="s">
        <v>353</v>
      </c>
      <c r="C32" s="24"/>
      <c r="D32" s="77">
        <v>13.4</v>
      </c>
      <c r="E32" s="78">
        <v>12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">
      <c r="A33" s="27"/>
      <c r="B33" s="30" t="s">
        <v>295</v>
      </c>
      <c r="C33" s="24"/>
      <c r="D33" s="78">
        <v>4</v>
      </c>
      <c r="E33" s="78">
        <v>4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">
      <c r="A34" s="27"/>
      <c r="B34" s="27" t="s">
        <v>294</v>
      </c>
      <c r="C34" s="24"/>
      <c r="D34" s="78">
        <v>150</v>
      </c>
      <c r="E34" s="78">
        <v>150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">
      <c r="A35" s="27"/>
      <c r="B35" s="27" t="s">
        <v>173</v>
      </c>
      <c r="C35" s="24"/>
      <c r="D35" s="78">
        <v>2</v>
      </c>
      <c r="E35" s="78">
        <v>2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ht="12.75" customHeight="1" x14ac:dyDescent="0.2">
      <c r="A36" s="115" t="s">
        <v>344</v>
      </c>
      <c r="B36" s="114" t="s">
        <v>322</v>
      </c>
      <c r="C36" s="117">
        <v>80</v>
      </c>
      <c r="D36" s="117"/>
      <c r="E36" s="109"/>
      <c r="F36" s="109">
        <v>12.8</v>
      </c>
      <c r="G36" s="109">
        <v>12.4</v>
      </c>
      <c r="H36" s="109">
        <v>9.6</v>
      </c>
      <c r="I36" s="109">
        <v>202.4</v>
      </c>
      <c r="J36" s="109"/>
      <c r="K36" s="109"/>
      <c r="L36" s="109">
        <v>0</v>
      </c>
      <c r="M36" s="109"/>
      <c r="N36" s="109"/>
      <c r="O36" s="117">
        <v>44.55</v>
      </c>
    </row>
    <row r="37" spans="1:15" x14ac:dyDescent="0.2">
      <c r="A37" s="115"/>
      <c r="B37" s="118" t="s">
        <v>74</v>
      </c>
      <c r="C37" s="116"/>
      <c r="D37" s="119">
        <v>61.7</v>
      </c>
      <c r="E37" s="120">
        <v>59.2</v>
      </c>
      <c r="F37" s="109"/>
      <c r="G37" s="109"/>
      <c r="H37" s="109"/>
      <c r="I37" s="109"/>
      <c r="J37" s="109"/>
      <c r="K37" s="109"/>
      <c r="L37" s="109"/>
      <c r="M37" s="109"/>
      <c r="N37" s="109"/>
      <c r="O37" s="116"/>
    </row>
    <row r="38" spans="1:15" x14ac:dyDescent="0.2">
      <c r="A38" s="115"/>
      <c r="B38" s="118" t="s">
        <v>193</v>
      </c>
      <c r="C38" s="116"/>
      <c r="D38" s="121">
        <v>10.4</v>
      </c>
      <c r="E38" s="122">
        <v>10.4</v>
      </c>
      <c r="F38" s="109"/>
      <c r="G38" s="109"/>
      <c r="H38" s="109"/>
      <c r="I38" s="109"/>
      <c r="J38" s="109"/>
      <c r="K38" s="109"/>
      <c r="L38" s="109"/>
      <c r="M38" s="109"/>
      <c r="N38" s="109"/>
      <c r="O38" s="116"/>
    </row>
    <row r="39" spans="1:15" x14ac:dyDescent="0.2">
      <c r="A39" s="115"/>
      <c r="B39" s="118" t="s">
        <v>37</v>
      </c>
      <c r="C39" s="116"/>
      <c r="D39" s="123">
        <v>9.6</v>
      </c>
      <c r="E39" s="124">
        <v>9.6</v>
      </c>
      <c r="F39" s="109"/>
      <c r="G39" s="109"/>
      <c r="H39" s="109"/>
      <c r="I39" s="109"/>
      <c r="J39" s="109"/>
      <c r="K39" s="109"/>
      <c r="L39" s="109"/>
      <c r="M39" s="109"/>
      <c r="N39" s="109"/>
      <c r="O39" s="116"/>
    </row>
    <row r="40" spans="1:15" x14ac:dyDescent="0.2">
      <c r="A40" s="115"/>
      <c r="B40" s="118" t="s">
        <v>323</v>
      </c>
      <c r="C40" s="116"/>
      <c r="D40" s="121" t="s">
        <v>324</v>
      </c>
      <c r="E40" s="122">
        <v>8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16"/>
    </row>
    <row r="41" spans="1:15" x14ac:dyDescent="0.2">
      <c r="A41" s="115"/>
      <c r="B41" s="118" t="s">
        <v>93</v>
      </c>
      <c r="C41" s="116"/>
      <c r="D41" s="125">
        <v>8</v>
      </c>
      <c r="E41" s="126">
        <v>8</v>
      </c>
      <c r="F41" s="109"/>
      <c r="G41" s="109"/>
      <c r="H41" s="109"/>
      <c r="I41" s="109"/>
      <c r="J41" s="109"/>
      <c r="K41" s="109"/>
      <c r="L41" s="109"/>
      <c r="M41" s="109"/>
      <c r="N41" s="109"/>
      <c r="O41" s="116"/>
    </row>
    <row r="42" spans="1:15" x14ac:dyDescent="0.2">
      <c r="A42" s="115"/>
      <c r="B42" s="118" t="s">
        <v>32</v>
      </c>
      <c r="C42" s="116"/>
      <c r="D42" s="125">
        <v>7.1</v>
      </c>
      <c r="E42" s="126">
        <v>6</v>
      </c>
      <c r="F42" s="109"/>
      <c r="G42" s="109"/>
      <c r="H42" s="109"/>
      <c r="I42" s="109"/>
      <c r="J42" s="109"/>
      <c r="K42" s="109"/>
      <c r="L42" s="109"/>
      <c r="M42" s="109"/>
      <c r="N42" s="109"/>
      <c r="O42" s="116"/>
    </row>
    <row r="43" spans="1:15" x14ac:dyDescent="0.2">
      <c r="A43" s="115"/>
      <c r="B43" s="118" t="s">
        <v>33</v>
      </c>
      <c r="C43" s="116"/>
      <c r="D43" s="125">
        <v>1.6</v>
      </c>
      <c r="E43" s="126">
        <v>1.6</v>
      </c>
      <c r="F43" s="109"/>
      <c r="G43" s="109"/>
      <c r="H43" s="109"/>
      <c r="I43" s="109"/>
      <c r="J43" s="109"/>
      <c r="K43" s="109"/>
      <c r="L43" s="109"/>
      <c r="M43" s="109"/>
      <c r="N43" s="109"/>
      <c r="O43" s="116"/>
    </row>
    <row r="44" spans="1:15" x14ac:dyDescent="0.2">
      <c r="A44" s="115"/>
      <c r="B44" s="118" t="s">
        <v>264</v>
      </c>
      <c r="C44" s="116"/>
      <c r="D44" s="125">
        <v>0.96</v>
      </c>
      <c r="E44" s="126">
        <v>0.8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16"/>
    </row>
    <row r="45" spans="1:15" x14ac:dyDescent="0.2">
      <c r="A45" s="115"/>
      <c r="B45" s="118" t="s">
        <v>34</v>
      </c>
      <c r="C45" s="116"/>
      <c r="D45" s="125">
        <v>0.3</v>
      </c>
      <c r="E45" s="126">
        <v>0.3</v>
      </c>
      <c r="F45" s="109"/>
      <c r="G45" s="109"/>
      <c r="H45" s="109"/>
      <c r="I45" s="109"/>
      <c r="J45" s="109"/>
      <c r="K45" s="109"/>
      <c r="L45" s="109"/>
      <c r="M45" s="109"/>
      <c r="N45" s="109"/>
      <c r="O45" s="116"/>
    </row>
    <row r="46" spans="1:15" s="14" customFormat="1" ht="13.5" customHeight="1" x14ac:dyDescent="0.2">
      <c r="A46" s="13" t="s">
        <v>79</v>
      </c>
      <c r="B46" s="11" t="s">
        <v>80</v>
      </c>
      <c r="C46" s="10">
        <v>150</v>
      </c>
      <c r="D46" s="10"/>
      <c r="E46" s="10"/>
      <c r="F46" s="10">
        <v>3</v>
      </c>
      <c r="G46" s="10">
        <v>5.0999999999999996</v>
      </c>
      <c r="H46" s="10">
        <v>18.5</v>
      </c>
      <c r="I46" s="10">
        <v>132.6</v>
      </c>
      <c r="J46" s="10">
        <v>0.15</v>
      </c>
      <c r="K46" s="10">
        <v>0.1</v>
      </c>
      <c r="L46" s="10">
        <v>5.6</v>
      </c>
      <c r="M46" s="10">
        <v>40</v>
      </c>
      <c r="N46" s="10">
        <v>1</v>
      </c>
      <c r="O46" s="12">
        <v>15.05</v>
      </c>
    </row>
    <row r="47" spans="1:15" s="14" customFormat="1" x14ac:dyDescent="0.2">
      <c r="A47" s="13"/>
      <c r="B47" s="27" t="s">
        <v>172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s="14" customFormat="1" x14ac:dyDescent="0.2">
      <c r="A48" s="13"/>
      <c r="B48" s="46" t="s">
        <v>288</v>
      </c>
      <c r="C48" s="10"/>
      <c r="D48" s="10">
        <v>170.7</v>
      </c>
      <c r="E48" s="10">
        <v>128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7" s="14" customFormat="1" x14ac:dyDescent="0.2">
      <c r="A49" s="13"/>
      <c r="B49" s="45" t="s">
        <v>289</v>
      </c>
      <c r="C49" s="10"/>
      <c r="D49" s="10">
        <v>183</v>
      </c>
      <c r="E49" s="10">
        <v>128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7" s="14" customFormat="1" x14ac:dyDescent="0.2">
      <c r="A50" s="13"/>
      <c r="B50" s="45" t="s">
        <v>165</v>
      </c>
      <c r="C50" s="10"/>
      <c r="D50" s="10">
        <v>197</v>
      </c>
      <c r="E50" s="10">
        <v>128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7" s="14" customFormat="1" x14ac:dyDescent="0.2">
      <c r="A51" s="13"/>
      <c r="B51" s="45" t="s">
        <v>290</v>
      </c>
      <c r="C51" s="10"/>
      <c r="D51" s="10">
        <v>213.3</v>
      </c>
      <c r="E51" s="10">
        <v>128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7" s="14" customFormat="1" x14ac:dyDescent="0.2">
      <c r="A52" s="13"/>
      <c r="B52" s="13" t="s">
        <v>73</v>
      </c>
      <c r="C52" s="10"/>
      <c r="D52" s="10">
        <v>24</v>
      </c>
      <c r="E52" s="10">
        <v>24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7" s="14" customFormat="1" x14ac:dyDescent="0.2">
      <c r="A53" s="13"/>
      <c r="B53" s="13" t="s">
        <v>51</v>
      </c>
      <c r="C53" s="10"/>
      <c r="D53" s="9">
        <v>5.2</v>
      </c>
      <c r="E53" s="87">
        <v>5.2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7" s="14" customFormat="1" x14ac:dyDescent="0.2">
      <c r="A54" s="6"/>
      <c r="B54" s="30" t="s">
        <v>34</v>
      </c>
      <c r="C54" s="140"/>
      <c r="D54" s="88">
        <v>2</v>
      </c>
      <c r="E54" s="89">
        <v>2</v>
      </c>
      <c r="F54" s="31"/>
      <c r="G54" s="10"/>
      <c r="H54" s="10"/>
      <c r="I54" s="10"/>
      <c r="J54" s="31"/>
      <c r="K54" s="31"/>
      <c r="L54" s="31"/>
      <c r="M54" s="31"/>
      <c r="N54" s="31"/>
      <c r="O54" s="31"/>
    </row>
    <row r="55" spans="1:17" x14ac:dyDescent="0.2">
      <c r="A55" s="11"/>
      <c r="B55" s="11" t="s">
        <v>37</v>
      </c>
      <c r="C55" s="10">
        <v>60</v>
      </c>
      <c r="D55" s="10">
        <v>60</v>
      </c>
      <c r="E55" s="10">
        <v>60</v>
      </c>
      <c r="F55" s="10">
        <v>4.9000000000000004</v>
      </c>
      <c r="G55" s="10">
        <v>0.8</v>
      </c>
      <c r="H55" s="10">
        <v>25.2</v>
      </c>
      <c r="I55" s="10">
        <v>127.2</v>
      </c>
      <c r="J55" s="31">
        <v>6.6000000000000003E-2</v>
      </c>
      <c r="K55" s="31">
        <v>1.7999999999999999E-2</v>
      </c>
      <c r="L55" s="31">
        <v>0</v>
      </c>
      <c r="M55" s="31">
        <v>12</v>
      </c>
      <c r="N55" s="31">
        <v>0.66</v>
      </c>
      <c r="O55" s="141">
        <v>3.53</v>
      </c>
    </row>
    <row r="56" spans="1:17" x14ac:dyDescent="0.2">
      <c r="A56" s="10" t="s">
        <v>307</v>
      </c>
      <c r="B56" s="11" t="s">
        <v>81</v>
      </c>
      <c r="C56" s="10">
        <v>180</v>
      </c>
      <c r="D56" s="10"/>
      <c r="E56" s="10"/>
      <c r="F56" s="10">
        <v>0.54</v>
      </c>
      <c r="G56" s="10">
        <v>0.09</v>
      </c>
      <c r="H56" s="10">
        <v>18.09</v>
      </c>
      <c r="I56" s="10">
        <v>75.599999999999994</v>
      </c>
      <c r="J56" s="10">
        <v>0.02</v>
      </c>
      <c r="K56" s="10">
        <v>0</v>
      </c>
      <c r="L56" s="10">
        <v>0.18</v>
      </c>
      <c r="M56" s="10">
        <v>18</v>
      </c>
      <c r="N56" s="10">
        <v>0.9</v>
      </c>
      <c r="O56" s="31">
        <v>4.1399999999999997</v>
      </c>
    </row>
    <row r="57" spans="1:17" x14ac:dyDescent="0.2">
      <c r="A57" s="10"/>
      <c r="B57" s="13" t="s">
        <v>82</v>
      </c>
      <c r="C57" s="10"/>
      <c r="D57" s="10">
        <v>18</v>
      </c>
      <c r="E57" s="10">
        <v>45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7" x14ac:dyDescent="0.2">
      <c r="A58" s="10"/>
      <c r="B58" s="13" t="s">
        <v>24</v>
      </c>
      <c r="C58" s="10"/>
      <c r="D58" s="10">
        <v>183</v>
      </c>
      <c r="E58" s="10">
        <v>180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7" x14ac:dyDescent="0.2">
      <c r="A59" s="10"/>
      <c r="B59" s="13" t="s">
        <v>23</v>
      </c>
      <c r="C59" s="10"/>
      <c r="D59" s="10">
        <v>9</v>
      </c>
      <c r="E59" s="10">
        <v>9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Q59" s="32"/>
    </row>
    <row r="60" spans="1:17" x14ac:dyDescent="0.2">
      <c r="A60" s="10"/>
      <c r="B60" s="13" t="s">
        <v>41</v>
      </c>
      <c r="C60" s="10"/>
      <c r="D60" s="10">
        <v>0.18</v>
      </c>
      <c r="E60" s="10">
        <v>0.18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7" ht="12" customHeight="1" x14ac:dyDescent="0.2">
      <c r="A61" s="15"/>
      <c r="B61" s="16" t="s">
        <v>42</v>
      </c>
      <c r="C61" s="17"/>
      <c r="D61" s="18"/>
      <c r="E61" s="19"/>
      <c r="F61" s="19">
        <f t="shared" ref="F61:O61" si="2">SUM(F21:F60)</f>
        <v>23</v>
      </c>
      <c r="G61" s="19">
        <f t="shared" si="2"/>
        <v>22.490000000000002</v>
      </c>
      <c r="H61" s="19">
        <f t="shared" si="2"/>
        <v>87.79</v>
      </c>
      <c r="I61" s="19">
        <f t="shared" si="2"/>
        <v>647.80000000000007</v>
      </c>
      <c r="J61" s="19">
        <f t="shared" si="2"/>
        <v>0.23599999999999999</v>
      </c>
      <c r="K61" s="19">
        <f t="shared" si="2"/>
        <v>0.11800000000000001</v>
      </c>
      <c r="L61" s="19">
        <f t="shared" si="2"/>
        <v>6.18</v>
      </c>
      <c r="M61" s="19">
        <f t="shared" si="2"/>
        <v>70</v>
      </c>
      <c r="N61" s="19">
        <f t="shared" si="2"/>
        <v>2.56</v>
      </c>
      <c r="O61" s="19">
        <f t="shared" si="2"/>
        <v>75.36</v>
      </c>
      <c r="P61" s="154"/>
      <c r="Q61" s="130"/>
    </row>
    <row r="62" spans="1:17" hidden="1" x14ac:dyDescent="0.2">
      <c r="A62" s="6"/>
      <c r="B62" s="13"/>
      <c r="C62" s="29"/>
      <c r="D62" s="8"/>
      <c r="E62" s="10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7" x14ac:dyDescent="0.2">
      <c r="A63" s="6"/>
      <c r="B63" s="28" t="s">
        <v>43</v>
      </c>
      <c r="C63" s="29"/>
      <c r="D63" s="8"/>
      <c r="E63" s="10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7" x14ac:dyDescent="0.2">
      <c r="A64" s="6" t="s">
        <v>64</v>
      </c>
      <c r="B64" s="11" t="s">
        <v>65</v>
      </c>
      <c r="C64" s="9">
        <v>180</v>
      </c>
      <c r="D64" s="9">
        <v>190</v>
      </c>
      <c r="E64" s="10">
        <v>180</v>
      </c>
      <c r="F64" s="10">
        <v>5.76</v>
      </c>
      <c r="G64" s="10">
        <v>6</v>
      </c>
      <c r="H64" s="10">
        <v>10.68</v>
      </c>
      <c r="I64" s="10">
        <v>93.6</v>
      </c>
      <c r="J64" s="10">
        <v>2.6</v>
      </c>
      <c r="K64" s="10">
        <v>0.3</v>
      </c>
      <c r="L64" s="10">
        <v>2.76</v>
      </c>
      <c r="M64" s="10">
        <v>240</v>
      </c>
      <c r="N64" s="10">
        <v>0.2</v>
      </c>
      <c r="O64" s="10">
        <v>15.2</v>
      </c>
    </row>
    <row r="65" spans="1:17" ht="13.5" customHeight="1" x14ac:dyDescent="0.2">
      <c r="A65" s="10"/>
      <c r="B65" s="11" t="s">
        <v>84</v>
      </c>
      <c r="C65" s="10">
        <v>40</v>
      </c>
      <c r="D65" s="10">
        <v>40</v>
      </c>
      <c r="E65" s="10">
        <v>40</v>
      </c>
      <c r="F65" s="10">
        <v>0.39</v>
      </c>
      <c r="G65" s="10">
        <v>0.28000000000000003</v>
      </c>
      <c r="H65" s="10">
        <v>32.299999999999997</v>
      </c>
      <c r="I65" s="10">
        <v>234.6</v>
      </c>
      <c r="J65" s="10">
        <v>0.04</v>
      </c>
      <c r="K65" s="10">
        <v>2.8000000000000001E-2</v>
      </c>
      <c r="L65" s="10">
        <v>0</v>
      </c>
      <c r="M65" s="10">
        <v>9.1999999999999993</v>
      </c>
      <c r="N65" s="10">
        <v>0.32</v>
      </c>
      <c r="O65" s="10">
        <v>7.65</v>
      </c>
    </row>
    <row r="66" spans="1:17" x14ac:dyDescent="0.2">
      <c r="A66" s="15"/>
      <c r="B66" s="16" t="s">
        <v>46</v>
      </c>
      <c r="C66" s="17"/>
      <c r="D66" s="18"/>
      <c r="E66" s="19"/>
      <c r="F66" s="19">
        <f t="shared" ref="F66:O66" si="3">F64+F65</f>
        <v>6.1499999999999995</v>
      </c>
      <c r="G66" s="19">
        <f t="shared" si="3"/>
        <v>6.28</v>
      </c>
      <c r="H66" s="19">
        <f t="shared" si="3"/>
        <v>42.98</v>
      </c>
      <c r="I66" s="19">
        <f t="shared" si="3"/>
        <v>328.2</v>
      </c>
      <c r="J66" s="19">
        <f t="shared" si="3"/>
        <v>2.64</v>
      </c>
      <c r="K66" s="19">
        <f t="shared" si="3"/>
        <v>0.32800000000000001</v>
      </c>
      <c r="L66" s="19">
        <f t="shared" si="3"/>
        <v>2.76</v>
      </c>
      <c r="M66" s="19">
        <f t="shared" si="3"/>
        <v>249.2</v>
      </c>
      <c r="N66" s="19">
        <f t="shared" si="3"/>
        <v>0.52</v>
      </c>
      <c r="O66" s="19">
        <f t="shared" si="3"/>
        <v>22.85</v>
      </c>
      <c r="P66" s="129"/>
      <c r="Q66" s="130"/>
    </row>
    <row r="67" spans="1:17" x14ac:dyDescent="0.2">
      <c r="A67" s="33"/>
      <c r="B67" s="34" t="s">
        <v>47</v>
      </c>
      <c r="C67" s="35"/>
      <c r="D67" s="35"/>
      <c r="E67" s="36"/>
      <c r="F67" s="36">
        <f t="shared" ref="F67:O67" si="4">SUM(F66,F61,F19,F16)</f>
        <v>39.22</v>
      </c>
      <c r="G67" s="36">
        <f t="shared" si="4"/>
        <v>40.790000000000006</v>
      </c>
      <c r="H67" s="36">
        <f t="shared" si="4"/>
        <v>181.42</v>
      </c>
      <c r="I67" s="36">
        <f t="shared" si="4"/>
        <v>1327.52</v>
      </c>
      <c r="J67" s="36" t="e">
        <f t="shared" si="4"/>
        <v>#REF!</v>
      </c>
      <c r="K67" s="36" t="e">
        <f t="shared" si="4"/>
        <v>#REF!</v>
      </c>
      <c r="L67" s="36">
        <f t="shared" si="4"/>
        <v>13.709999999999999</v>
      </c>
      <c r="M67" s="36">
        <f t="shared" si="4"/>
        <v>404.6</v>
      </c>
      <c r="N67" s="36">
        <f t="shared" si="4"/>
        <v>54.56</v>
      </c>
      <c r="O67" s="36">
        <f t="shared" si="4"/>
        <v>140.59</v>
      </c>
      <c r="P67" s="128"/>
    </row>
    <row r="68" spans="1:17" ht="15.75" customHeight="1" x14ac:dyDescent="0.2">
      <c r="A68" s="180" t="s">
        <v>48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</row>
    <row r="69" spans="1:17" ht="15.75" customHeight="1" x14ac:dyDescent="0.2">
      <c r="A69" s="148"/>
      <c r="B69" s="5" t="s">
        <v>19</v>
      </c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</row>
    <row r="70" spans="1:17" ht="25.5" x14ac:dyDescent="0.2">
      <c r="A70" s="27" t="s">
        <v>157</v>
      </c>
      <c r="B70" s="37" t="s">
        <v>201</v>
      </c>
      <c r="C70" s="24" t="s">
        <v>71</v>
      </c>
      <c r="D70" s="24"/>
      <c r="E70" s="24"/>
      <c r="F70" s="24">
        <v>6</v>
      </c>
      <c r="G70" s="24">
        <v>6.7</v>
      </c>
      <c r="H70" s="24">
        <v>50.9</v>
      </c>
      <c r="I70" s="24">
        <v>333</v>
      </c>
      <c r="J70" s="24">
        <v>0.04</v>
      </c>
      <c r="K70" s="24">
        <v>0.02</v>
      </c>
      <c r="L70" s="24">
        <v>0</v>
      </c>
      <c r="M70" s="24">
        <v>20</v>
      </c>
      <c r="N70" s="24">
        <v>0.8</v>
      </c>
      <c r="O70" s="24">
        <v>16.260000000000002</v>
      </c>
    </row>
    <row r="71" spans="1:17" x14ac:dyDescent="0.2">
      <c r="A71" s="27"/>
      <c r="B71" s="43" t="s">
        <v>119</v>
      </c>
      <c r="C71" s="24"/>
      <c r="D71" s="24">
        <v>44</v>
      </c>
      <c r="E71" s="24">
        <v>44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7" x14ac:dyDescent="0.2">
      <c r="A72" s="27"/>
      <c r="B72" s="27" t="s">
        <v>73</v>
      </c>
      <c r="C72" s="24"/>
      <c r="D72" s="24">
        <v>100</v>
      </c>
      <c r="E72" s="24">
        <v>100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7" x14ac:dyDescent="0.2">
      <c r="A73" s="27"/>
      <c r="B73" s="27" t="s">
        <v>24</v>
      </c>
      <c r="C73" s="24"/>
      <c r="D73" s="24">
        <v>65</v>
      </c>
      <c r="E73" s="24">
        <v>65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7" ht="12" customHeight="1" x14ac:dyDescent="0.2">
      <c r="A74" s="27"/>
      <c r="B74" s="27" t="s">
        <v>23</v>
      </c>
      <c r="C74" s="24"/>
      <c r="D74" s="24">
        <v>6</v>
      </c>
      <c r="E74" s="24">
        <v>6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7" x14ac:dyDescent="0.2">
      <c r="A75" s="27"/>
      <c r="B75" s="27" t="s">
        <v>34</v>
      </c>
      <c r="C75" s="59"/>
      <c r="D75" s="24">
        <v>1</v>
      </c>
      <c r="E75" s="24">
        <v>1</v>
      </c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7" x14ac:dyDescent="0.2">
      <c r="A76" s="27"/>
      <c r="B76" s="27" t="s">
        <v>51</v>
      </c>
      <c r="C76" s="59"/>
      <c r="D76" s="24">
        <v>5</v>
      </c>
      <c r="E76" s="24">
        <v>5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2"/>
    </row>
    <row r="77" spans="1:17" x14ac:dyDescent="0.2">
      <c r="A77" s="10" t="s">
        <v>134</v>
      </c>
      <c r="B77" s="11" t="s">
        <v>135</v>
      </c>
      <c r="C77" s="10">
        <v>15</v>
      </c>
      <c r="D77" s="9">
        <v>16</v>
      </c>
      <c r="E77" s="10">
        <v>15</v>
      </c>
      <c r="F77" s="10">
        <v>3.9</v>
      </c>
      <c r="G77" s="24">
        <v>4</v>
      </c>
      <c r="H77" s="10">
        <v>0</v>
      </c>
      <c r="I77" s="10">
        <v>52.9</v>
      </c>
      <c r="J77" s="10">
        <v>4.0000000000000001E-3</v>
      </c>
      <c r="K77" s="10">
        <v>0.03</v>
      </c>
      <c r="L77" s="10">
        <v>0.08</v>
      </c>
      <c r="M77" s="10">
        <v>88</v>
      </c>
      <c r="N77" s="10">
        <v>0.1</v>
      </c>
      <c r="O77" s="9">
        <v>11.5</v>
      </c>
    </row>
    <row r="78" spans="1:17" x14ac:dyDescent="0.2">
      <c r="A78" s="10"/>
      <c r="B78" s="11" t="s">
        <v>37</v>
      </c>
      <c r="C78" s="9">
        <v>40</v>
      </c>
      <c r="D78" s="9">
        <v>40</v>
      </c>
      <c r="E78" s="10">
        <v>40</v>
      </c>
      <c r="F78" s="10">
        <v>3.3</v>
      </c>
      <c r="G78" s="10">
        <v>0.5</v>
      </c>
      <c r="H78" s="10">
        <v>16.8</v>
      </c>
      <c r="I78" s="10">
        <v>84.6</v>
      </c>
      <c r="J78" s="10">
        <v>4.3999999999999997E-2</v>
      </c>
      <c r="K78" s="10">
        <v>1.2E-2</v>
      </c>
      <c r="L78" s="10">
        <v>0</v>
      </c>
      <c r="M78" s="10">
        <v>8</v>
      </c>
      <c r="N78" s="10">
        <v>0.44</v>
      </c>
      <c r="O78" s="12">
        <v>2.35</v>
      </c>
    </row>
    <row r="79" spans="1:17" x14ac:dyDescent="0.2">
      <c r="A79" s="10" t="s">
        <v>226</v>
      </c>
      <c r="B79" s="11" t="s">
        <v>22</v>
      </c>
      <c r="C79" s="9">
        <v>5</v>
      </c>
      <c r="D79" s="9">
        <v>5</v>
      </c>
      <c r="E79" s="10">
        <v>5</v>
      </c>
      <c r="F79" s="10">
        <v>0.05</v>
      </c>
      <c r="G79" s="10">
        <v>4.0999999999999996</v>
      </c>
      <c r="H79" s="10">
        <v>0.05</v>
      </c>
      <c r="I79" s="10">
        <v>37.5</v>
      </c>
      <c r="J79" s="10">
        <v>0</v>
      </c>
      <c r="K79" s="10">
        <v>0.01</v>
      </c>
      <c r="L79" s="10">
        <v>0</v>
      </c>
      <c r="M79" s="10">
        <v>1</v>
      </c>
      <c r="N79" s="10">
        <v>0</v>
      </c>
      <c r="O79" s="9">
        <v>3.75</v>
      </c>
    </row>
    <row r="80" spans="1:17" x14ac:dyDescent="0.2">
      <c r="A80" s="10" t="s">
        <v>308</v>
      </c>
      <c r="B80" s="7" t="s">
        <v>53</v>
      </c>
      <c r="C80" s="10" t="s">
        <v>343</v>
      </c>
      <c r="D80" s="8"/>
      <c r="E80" s="10"/>
      <c r="F80" s="10">
        <v>0.2</v>
      </c>
      <c r="G80" s="10">
        <v>0.1</v>
      </c>
      <c r="H80" s="10">
        <v>9.3000000000000007</v>
      </c>
      <c r="I80" s="10">
        <v>38</v>
      </c>
      <c r="J80" s="10">
        <v>0</v>
      </c>
      <c r="K80" s="10">
        <v>0</v>
      </c>
      <c r="L80" s="10">
        <v>0</v>
      </c>
      <c r="M80" s="10">
        <v>12</v>
      </c>
      <c r="N80" s="10">
        <v>0.8</v>
      </c>
      <c r="O80" s="12">
        <v>1.46</v>
      </c>
    </row>
    <row r="81" spans="1:17" ht="14.25" customHeight="1" x14ac:dyDescent="0.2">
      <c r="A81" s="10"/>
      <c r="B81" s="30" t="s">
        <v>54</v>
      </c>
      <c r="C81" s="145"/>
      <c r="D81" s="10">
        <v>1</v>
      </c>
      <c r="E81" s="10">
        <v>1</v>
      </c>
      <c r="F81" s="10"/>
      <c r="G81" s="145"/>
      <c r="H81" s="145"/>
      <c r="I81" s="145"/>
      <c r="J81" s="145"/>
      <c r="K81" s="145"/>
      <c r="L81" s="145"/>
      <c r="M81" s="145"/>
      <c r="N81" s="145"/>
      <c r="O81" s="145"/>
    </row>
    <row r="82" spans="1:17" ht="13.5" customHeight="1" x14ac:dyDescent="0.2">
      <c r="A82" s="11"/>
      <c r="B82" s="30" t="s">
        <v>24</v>
      </c>
      <c r="C82" s="11"/>
      <c r="D82" s="10">
        <v>216</v>
      </c>
      <c r="E82" s="10">
        <v>200</v>
      </c>
      <c r="F82" s="13"/>
      <c r="G82" s="11"/>
      <c r="H82" s="11"/>
      <c r="I82" s="11"/>
      <c r="J82" s="98"/>
      <c r="K82" s="98"/>
      <c r="L82" s="98"/>
      <c r="M82" s="98"/>
      <c r="N82" s="98"/>
      <c r="O82" s="98"/>
    </row>
    <row r="83" spans="1:17" x14ac:dyDescent="0.2">
      <c r="A83" s="10"/>
      <c r="B83" s="30" t="s">
        <v>23</v>
      </c>
      <c r="C83" s="10"/>
      <c r="D83" s="9">
        <v>10</v>
      </c>
      <c r="E83" s="10">
        <v>10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7" x14ac:dyDescent="0.2">
      <c r="A84" s="19"/>
      <c r="B84" s="38" t="s">
        <v>55</v>
      </c>
      <c r="C84" s="19"/>
      <c r="D84" s="18"/>
      <c r="E84" s="19"/>
      <c r="F84" s="19">
        <f>SUM(F70:F83)</f>
        <v>13.45</v>
      </c>
      <c r="G84" s="19">
        <f t="shared" ref="G84:O84" si="5">SUM(G70:G83)</f>
        <v>15.399999999999999</v>
      </c>
      <c r="H84" s="19">
        <f t="shared" si="5"/>
        <v>77.05</v>
      </c>
      <c r="I84" s="19">
        <f t="shared" si="5"/>
        <v>546</v>
      </c>
      <c r="J84" s="19">
        <f t="shared" si="5"/>
        <v>8.7999999999999995E-2</v>
      </c>
      <c r="K84" s="19">
        <f t="shared" si="5"/>
        <v>7.1999999999999995E-2</v>
      </c>
      <c r="L84" s="19">
        <f t="shared" si="5"/>
        <v>0.08</v>
      </c>
      <c r="M84" s="19">
        <f t="shared" si="5"/>
        <v>129</v>
      </c>
      <c r="N84" s="19">
        <f t="shared" si="5"/>
        <v>2.14</v>
      </c>
      <c r="O84" s="19">
        <f t="shared" si="5"/>
        <v>35.32</v>
      </c>
      <c r="P84" s="128"/>
    </row>
    <row r="85" spans="1:17" x14ac:dyDescent="0.2">
      <c r="A85" s="24"/>
      <c r="B85" s="21" t="s">
        <v>26</v>
      </c>
      <c r="C85" s="24"/>
      <c r="D85" s="23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7" x14ac:dyDescent="0.2">
      <c r="A86" s="24" t="s">
        <v>56</v>
      </c>
      <c r="B86" s="114" t="s">
        <v>320</v>
      </c>
      <c r="C86" s="24">
        <v>100</v>
      </c>
      <c r="D86" s="26">
        <v>100</v>
      </c>
      <c r="E86" s="24">
        <v>100</v>
      </c>
      <c r="F86" s="24">
        <v>0.3</v>
      </c>
      <c r="G86" s="24">
        <v>0</v>
      </c>
      <c r="H86" s="24">
        <v>10.5</v>
      </c>
      <c r="I86" s="24">
        <v>39</v>
      </c>
      <c r="J86" s="24">
        <v>18</v>
      </c>
      <c r="K86" s="24">
        <v>0.02</v>
      </c>
      <c r="L86" s="24">
        <v>7.5</v>
      </c>
      <c r="M86" s="24">
        <v>15</v>
      </c>
      <c r="N86" s="24">
        <v>1.9</v>
      </c>
      <c r="O86" s="24">
        <v>8.9700000000000006</v>
      </c>
    </row>
    <row r="87" spans="1:17" x14ac:dyDescent="0.2">
      <c r="A87" s="19"/>
      <c r="B87" s="16" t="s">
        <v>28</v>
      </c>
      <c r="C87" s="19"/>
      <c r="D87" s="18"/>
      <c r="E87" s="19"/>
      <c r="F87" s="19">
        <f t="shared" ref="F87:O87" si="6">F86</f>
        <v>0.3</v>
      </c>
      <c r="G87" s="19">
        <f t="shared" si="6"/>
        <v>0</v>
      </c>
      <c r="H87" s="19">
        <f t="shared" si="6"/>
        <v>10.5</v>
      </c>
      <c r="I87" s="19">
        <f t="shared" si="6"/>
        <v>39</v>
      </c>
      <c r="J87" s="19">
        <f t="shared" si="6"/>
        <v>18</v>
      </c>
      <c r="K87" s="19">
        <f t="shared" si="6"/>
        <v>0.02</v>
      </c>
      <c r="L87" s="19">
        <f t="shared" si="6"/>
        <v>7.5</v>
      </c>
      <c r="M87" s="19">
        <f t="shared" si="6"/>
        <v>15</v>
      </c>
      <c r="N87" s="19">
        <f t="shared" si="6"/>
        <v>1.9</v>
      </c>
      <c r="O87" s="19">
        <f t="shared" si="6"/>
        <v>8.9700000000000006</v>
      </c>
      <c r="P87" s="129"/>
      <c r="Q87" s="130"/>
    </row>
    <row r="88" spans="1:17" x14ac:dyDescent="0.2">
      <c r="A88" s="6"/>
      <c r="B88" s="28" t="s">
        <v>29</v>
      </c>
      <c r="C88" s="29"/>
      <c r="D88" s="8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7" ht="25.5" x14ac:dyDescent="0.2">
      <c r="A89" s="13" t="s">
        <v>219</v>
      </c>
      <c r="B89" s="11" t="s">
        <v>220</v>
      </c>
      <c r="C89" s="41">
        <v>200</v>
      </c>
      <c r="D89" s="10"/>
      <c r="E89" s="10"/>
      <c r="F89" s="41">
        <v>2.1</v>
      </c>
      <c r="G89" s="41">
        <v>4.4000000000000004</v>
      </c>
      <c r="H89" s="41">
        <v>19.36</v>
      </c>
      <c r="I89" s="41">
        <v>132</v>
      </c>
      <c r="J89" s="41">
        <v>0.42499999999999999</v>
      </c>
      <c r="K89" s="41">
        <v>0.35</v>
      </c>
      <c r="L89" s="41">
        <v>0</v>
      </c>
      <c r="M89" s="41">
        <v>95</v>
      </c>
      <c r="N89" s="41">
        <v>4.25</v>
      </c>
      <c r="O89" s="41">
        <v>6.31</v>
      </c>
    </row>
    <row r="90" spans="1:17" x14ac:dyDescent="0.2">
      <c r="A90" s="11"/>
      <c r="B90" s="30" t="s">
        <v>221</v>
      </c>
      <c r="C90" s="145"/>
      <c r="D90" s="85">
        <v>8</v>
      </c>
      <c r="E90" s="86">
        <v>8</v>
      </c>
      <c r="F90" s="145"/>
      <c r="G90" s="145"/>
      <c r="H90" s="145"/>
      <c r="I90" s="145"/>
      <c r="J90" s="74"/>
      <c r="K90" s="74"/>
      <c r="L90" s="74"/>
      <c r="M90" s="74"/>
      <c r="N90" s="74"/>
      <c r="O90" s="74"/>
    </row>
    <row r="91" spans="1:17" x14ac:dyDescent="0.2">
      <c r="A91" s="13"/>
      <c r="B91" s="13" t="s">
        <v>36</v>
      </c>
      <c r="C91" s="10"/>
      <c r="D91" s="75">
        <v>6.4</v>
      </c>
      <c r="E91" s="76">
        <v>6.4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7" x14ac:dyDescent="0.2">
      <c r="A92" s="13"/>
      <c r="B92" s="13" t="s">
        <v>67</v>
      </c>
      <c r="C92" s="10"/>
      <c r="D92" s="77">
        <v>0.5</v>
      </c>
      <c r="E92" s="78">
        <v>0.5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7" x14ac:dyDescent="0.2">
      <c r="A93" s="13"/>
      <c r="B93" s="13" t="s">
        <v>101</v>
      </c>
      <c r="C93" s="10"/>
      <c r="D93" s="75" t="s">
        <v>222</v>
      </c>
      <c r="E93" s="76">
        <v>2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7" x14ac:dyDescent="0.2">
      <c r="A94" s="13"/>
      <c r="B94" s="13" t="s">
        <v>24</v>
      </c>
      <c r="C94" s="10"/>
      <c r="D94" s="79">
        <v>1.4</v>
      </c>
      <c r="E94" s="80">
        <v>1.4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7" x14ac:dyDescent="0.2">
      <c r="A95" s="13"/>
      <c r="B95" s="13" t="s">
        <v>34</v>
      </c>
      <c r="C95" s="10"/>
      <c r="D95" s="77">
        <v>0.2</v>
      </c>
      <c r="E95" s="78">
        <v>0.2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7" x14ac:dyDescent="0.2">
      <c r="A96" s="13"/>
      <c r="B96" s="13" t="s">
        <v>223</v>
      </c>
      <c r="C96" s="10"/>
      <c r="D96" s="75"/>
      <c r="E96" s="76">
        <v>20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x14ac:dyDescent="0.2">
      <c r="A97" s="13"/>
      <c r="B97" s="13" t="s">
        <v>172</v>
      </c>
      <c r="C97" s="10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x14ac:dyDescent="0.2">
      <c r="A98" s="13"/>
      <c r="B98" s="46" t="s">
        <v>288</v>
      </c>
      <c r="C98" s="10"/>
      <c r="D98" s="81">
        <v>80</v>
      </c>
      <c r="E98" s="82">
        <v>60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x14ac:dyDescent="0.2">
      <c r="A99" s="13"/>
      <c r="B99" s="45" t="s">
        <v>289</v>
      </c>
      <c r="C99" s="10"/>
      <c r="D99" s="83">
        <v>85.7</v>
      </c>
      <c r="E99" s="84">
        <v>60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x14ac:dyDescent="0.2">
      <c r="A100" s="13"/>
      <c r="B100" s="45" t="s">
        <v>165</v>
      </c>
      <c r="C100" s="10"/>
      <c r="D100" s="81">
        <v>92.3</v>
      </c>
      <c r="E100" s="82">
        <v>60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x14ac:dyDescent="0.2">
      <c r="A101" s="13"/>
      <c r="B101" s="45" t="s">
        <v>290</v>
      </c>
      <c r="C101" s="10"/>
      <c r="D101" s="88">
        <v>100</v>
      </c>
      <c r="E101" s="89">
        <v>60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">
      <c r="A102" s="13"/>
      <c r="B102" s="13" t="s">
        <v>32</v>
      </c>
      <c r="C102" s="10"/>
      <c r="D102" s="77">
        <v>9.6</v>
      </c>
      <c r="E102" s="78">
        <v>8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">
      <c r="A103" s="13"/>
      <c r="B103" s="13" t="s">
        <v>166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">
      <c r="A104" s="13"/>
      <c r="B104" s="46" t="s">
        <v>300</v>
      </c>
      <c r="C104" s="10"/>
      <c r="D104" s="81">
        <v>10</v>
      </c>
      <c r="E104" s="82">
        <v>8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">
      <c r="A105" s="13"/>
      <c r="B105" s="46" t="s">
        <v>301</v>
      </c>
      <c r="C105" s="10"/>
      <c r="D105" s="83">
        <v>10.7</v>
      </c>
      <c r="E105" s="84">
        <v>8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">
      <c r="A106" s="13"/>
      <c r="B106" s="13" t="s">
        <v>51</v>
      </c>
      <c r="C106" s="10"/>
      <c r="D106" s="77">
        <v>2</v>
      </c>
      <c r="E106" s="78">
        <v>2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">
      <c r="A107" s="13"/>
      <c r="B107" s="13" t="s">
        <v>34</v>
      </c>
      <c r="C107" s="10"/>
      <c r="D107" s="85">
        <v>2</v>
      </c>
      <c r="E107" s="86">
        <v>2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">
      <c r="A108" s="13"/>
      <c r="B108" s="13" t="s">
        <v>90</v>
      </c>
      <c r="C108" s="10"/>
      <c r="D108" s="75">
        <v>150</v>
      </c>
      <c r="E108" s="76">
        <v>150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ht="13.5" customHeight="1" x14ac:dyDescent="0.2">
      <c r="A109" s="13" t="s">
        <v>195</v>
      </c>
      <c r="B109" s="11" t="s">
        <v>321</v>
      </c>
      <c r="C109" s="10">
        <v>80</v>
      </c>
      <c r="D109" s="103"/>
      <c r="E109" s="103"/>
      <c r="F109" s="10">
        <v>13.6</v>
      </c>
      <c r="G109" s="10">
        <v>14.88</v>
      </c>
      <c r="H109" s="10">
        <v>15.36</v>
      </c>
      <c r="I109" s="10">
        <v>254.4</v>
      </c>
      <c r="J109" s="10">
        <v>0.03</v>
      </c>
      <c r="K109" s="10">
        <v>0.01</v>
      </c>
      <c r="L109" s="10">
        <v>0</v>
      </c>
      <c r="M109" s="10">
        <v>25.6</v>
      </c>
      <c r="N109" s="10">
        <v>1.44</v>
      </c>
      <c r="O109" s="10">
        <v>26.19</v>
      </c>
    </row>
    <row r="110" spans="1:15" ht="12" customHeight="1" x14ac:dyDescent="0.2">
      <c r="A110" s="13"/>
      <c r="B110" s="13" t="s">
        <v>139</v>
      </c>
      <c r="C110" s="10"/>
      <c r="D110" s="90">
        <v>99.2</v>
      </c>
      <c r="E110" s="91">
        <v>59.2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11.25" customHeight="1" x14ac:dyDescent="0.2">
      <c r="A111" s="13"/>
      <c r="B111" s="13" t="s">
        <v>192</v>
      </c>
      <c r="C111" s="10"/>
      <c r="D111" s="81">
        <v>14.4</v>
      </c>
      <c r="E111" s="82">
        <v>14.4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ht="12" customHeight="1" x14ac:dyDescent="0.2">
      <c r="A112" s="13"/>
      <c r="B112" s="13" t="s">
        <v>193</v>
      </c>
      <c r="C112" s="10"/>
      <c r="D112" s="83">
        <v>20.8</v>
      </c>
      <c r="E112" s="84">
        <v>20.8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">
      <c r="A113" s="13"/>
      <c r="B113" s="13" t="s">
        <v>194</v>
      </c>
      <c r="C113" s="10"/>
      <c r="D113" s="81">
        <v>3.2</v>
      </c>
      <c r="E113" s="82">
        <v>3.2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ht="12" customHeight="1" x14ac:dyDescent="0.2">
      <c r="A114" s="13"/>
      <c r="B114" s="13" t="s">
        <v>52</v>
      </c>
      <c r="C114" s="10"/>
      <c r="D114" s="88">
        <v>8</v>
      </c>
      <c r="E114" s="89">
        <v>8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</row>
    <row r="115" spans="1:15" ht="12.75" customHeight="1" x14ac:dyDescent="0.2">
      <c r="A115" s="13"/>
      <c r="B115" s="13" t="s">
        <v>33</v>
      </c>
      <c r="C115" s="10"/>
      <c r="D115" s="10">
        <v>4.8</v>
      </c>
      <c r="E115" s="10">
        <v>4.8</v>
      </c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</row>
    <row r="116" spans="1:15" hidden="1" x14ac:dyDescent="0.2">
      <c r="A116" s="13"/>
      <c r="B116" s="13" t="s">
        <v>51</v>
      </c>
      <c r="C116" s="10"/>
      <c r="D116" s="10">
        <v>5</v>
      </c>
      <c r="E116" s="10">
        <v>5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</row>
    <row r="117" spans="1:15" x14ac:dyDescent="0.2">
      <c r="A117" s="13"/>
      <c r="B117" s="13" t="s">
        <v>34</v>
      </c>
      <c r="C117" s="10"/>
      <c r="D117" s="10">
        <v>0.8</v>
      </c>
      <c r="E117" s="10">
        <v>0.8</v>
      </c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</row>
    <row r="118" spans="1:15" x14ac:dyDescent="0.2">
      <c r="A118" s="13" t="s">
        <v>227</v>
      </c>
      <c r="B118" s="25" t="s">
        <v>140</v>
      </c>
      <c r="C118" s="10">
        <v>150</v>
      </c>
      <c r="D118" s="10"/>
      <c r="E118" s="10"/>
      <c r="F118" s="10">
        <v>2.29</v>
      </c>
      <c r="G118" s="10">
        <v>11</v>
      </c>
      <c r="H118" s="10">
        <v>14.44</v>
      </c>
      <c r="I118" s="10">
        <v>166</v>
      </c>
      <c r="J118" s="10">
        <v>0.24</v>
      </c>
      <c r="K118" s="10">
        <v>0.14000000000000001</v>
      </c>
      <c r="L118" s="10">
        <v>8.67</v>
      </c>
      <c r="M118" s="10">
        <v>36</v>
      </c>
      <c r="N118" s="10">
        <v>1.5</v>
      </c>
      <c r="O118" s="109">
        <v>12</v>
      </c>
    </row>
    <row r="119" spans="1:15" x14ac:dyDescent="0.2">
      <c r="A119" s="13"/>
      <c r="B119" s="43" t="s">
        <v>172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">
      <c r="A120" s="13"/>
      <c r="B120" s="46" t="s">
        <v>288</v>
      </c>
      <c r="C120" s="10"/>
      <c r="D120" s="10">
        <v>70.7</v>
      </c>
      <c r="E120" s="10">
        <v>53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">
      <c r="A121" s="13"/>
      <c r="B121" s="45" t="s">
        <v>289</v>
      </c>
      <c r="C121" s="10"/>
      <c r="D121" s="10">
        <v>75.7</v>
      </c>
      <c r="E121" s="10">
        <v>53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">
      <c r="A122" s="13"/>
      <c r="B122" s="45" t="s">
        <v>165</v>
      </c>
      <c r="C122" s="10"/>
      <c r="D122" s="10">
        <v>81.5</v>
      </c>
      <c r="E122" s="10">
        <v>53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ht="12.75" customHeight="1" x14ac:dyDescent="0.2">
      <c r="A123" s="13"/>
      <c r="B123" s="45" t="s">
        <v>290</v>
      </c>
      <c r="C123" s="10"/>
      <c r="D123" s="10">
        <v>88.3</v>
      </c>
      <c r="E123" s="10">
        <v>53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ht="1.5" hidden="1" customHeight="1" x14ac:dyDescent="0.2">
      <c r="A124" s="27"/>
      <c r="B124" s="43" t="s">
        <v>166</v>
      </c>
      <c r="C124" s="10"/>
      <c r="D124" s="75"/>
      <c r="E124" s="76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ht="12.75" hidden="1" customHeight="1" x14ac:dyDescent="0.2">
      <c r="A125" s="27"/>
      <c r="B125" s="45" t="s">
        <v>167</v>
      </c>
      <c r="C125" s="10"/>
      <c r="D125" s="92" t="s">
        <v>197</v>
      </c>
      <c r="E125" s="78">
        <v>30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ht="12.75" hidden="1" customHeight="1" x14ac:dyDescent="0.2">
      <c r="A126" s="27"/>
      <c r="B126" s="45" t="s">
        <v>168</v>
      </c>
      <c r="C126" s="10"/>
      <c r="D126" s="75">
        <v>40</v>
      </c>
      <c r="E126" s="76">
        <v>30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ht="12.75" hidden="1" customHeight="1" x14ac:dyDescent="0.2">
      <c r="A127" s="27"/>
      <c r="B127" s="13" t="s">
        <v>32</v>
      </c>
      <c r="C127" s="10"/>
      <c r="D127" s="92" t="s">
        <v>198</v>
      </c>
      <c r="E127" s="78">
        <v>22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hidden="1" x14ac:dyDescent="0.2">
      <c r="A128" s="27"/>
      <c r="B128" s="13" t="s">
        <v>30</v>
      </c>
      <c r="C128" s="10"/>
      <c r="D128" s="75">
        <v>27.4</v>
      </c>
      <c r="E128" s="76">
        <v>23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hidden="1" x14ac:dyDescent="0.2">
      <c r="A129" s="27"/>
      <c r="B129" s="13" t="s">
        <v>33</v>
      </c>
      <c r="C129" s="10"/>
      <c r="D129" s="79">
        <v>6</v>
      </c>
      <c r="E129" s="80">
        <v>6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idden="1" x14ac:dyDescent="0.2">
      <c r="A130" s="27"/>
      <c r="B130" s="13" t="s">
        <v>141</v>
      </c>
      <c r="C130" s="10"/>
      <c r="D130" s="10"/>
      <c r="E130" s="10">
        <v>45</v>
      </c>
      <c r="F130" s="10"/>
      <c r="G130" s="10"/>
      <c r="H130" s="10"/>
      <c r="I130" s="10"/>
      <c r="J130" s="31"/>
      <c r="K130" s="31"/>
      <c r="L130" s="31"/>
      <c r="M130" s="31"/>
      <c r="N130" s="31"/>
      <c r="O130" s="10"/>
    </row>
    <row r="131" spans="1:15" hidden="1" x14ac:dyDescent="0.2">
      <c r="A131" s="27"/>
      <c r="B131" s="13" t="s">
        <v>24</v>
      </c>
      <c r="C131" s="10"/>
      <c r="D131" s="10">
        <v>45</v>
      </c>
      <c r="E131" s="10">
        <v>45</v>
      </c>
      <c r="F131" s="10"/>
      <c r="G131" s="10"/>
      <c r="H131" s="10"/>
      <c r="I131" s="10"/>
      <c r="J131" s="31"/>
      <c r="K131" s="31"/>
      <c r="L131" s="31"/>
      <c r="M131" s="31"/>
      <c r="N131" s="31"/>
      <c r="O131" s="10"/>
    </row>
    <row r="132" spans="1:15" ht="1.5" hidden="1" customHeight="1" x14ac:dyDescent="0.2">
      <c r="A132" s="27"/>
      <c r="B132" s="13" t="s">
        <v>22</v>
      </c>
      <c r="C132" s="10"/>
      <c r="D132" s="10">
        <v>2</v>
      </c>
      <c r="E132" s="10">
        <v>2</v>
      </c>
      <c r="F132" s="10"/>
      <c r="G132" s="10"/>
      <c r="H132" s="10"/>
      <c r="I132" s="10"/>
      <c r="J132" s="31"/>
      <c r="K132" s="31"/>
      <c r="L132" s="31"/>
      <c r="M132" s="31"/>
      <c r="N132" s="31"/>
      <c r="O132" s="10"/>
    </row>
    <row r="133" spans="1:15" hidden="1" x14ac:dyDescent="0.2">
      <c r="A133" s="27"/>
      <c r="B133" s="13" t="s">
        <v>36</v>
      </c>
      <c r="C133" s="10"/>
      <c r="D133" s="10">
        <v>2</v>
      </c>
      <c r="E133" s="10">
        <v>2</v>
      </c>
      <c r="F133" s="10"/>
      <c r="G133" s="10"/>
      <c r="H133" s="10"/>
      <c r="I133" s="10"/>
      <c r="J133" s="31"/>
      <c r="K133" s="31"/>
      <c r="L133" s="31"/>
      <c r="M133" s="31"/>
      <c r="N133" s="31"/>
      <c r="O133" s="10"/>
    </row>
    <row r="134" spans="1:15" hidden="1" x14ac:dyDescent="0.2">
      <c r="A134" s="27"/>
      <c r="B134" s="13" t="s">
        <v>31</v>
      </c>
      <c r="C134" s="10"/>
      <c r="D134" s="10">
        <v>3.4</v>
      </c>
      <c r="E134" s="10">
        <v>2.7</v>
      </c>
      <c r="F134" s="10"/>
      <c r="G134" s="10"/>
      <c r="H134" s="10"/>
      <c r="I134" s="10"/>
      <c r="J134" s="31"/>
      <c r="K134" s="31"/>
      <c r="L134" s="31"/>
      <c r="M134" s="31"/>
      <c r="N134" s="31"/>
      <c r="O134" s="31"/>
    </row>
    <row r="135" spans="1:15" hidden="1" x14ac:dyDescent="0.2">
      <c r="A135" s="27"/>
      <c r="B135" s="13" t="s">
        <v>32</v>
      </c>
      <c r="C135" s="10"/>
      <c r="D135" s="10">
        <v>1.5</v>
      </c>
      <c r="E135" s="10">
        <v>0.9</v>
      </c>
      <c r="F135" s="10"/>
      <c r="G135" s="10"/>
      <c r="H135" s="10"/>
      <c r="I135" s="10"/>
      <c r="J135" s="31"/>
      <c r="K135" s="31"/>
      <c r="L135" s="31"/>
      <c r="M135" s="31"/>
      <c r="N135" s="31"/>
      <c r="O135" s="31"/>
    </row>
    <row r="136" spans="1:15" hidden="1" x14ac:dyDescent="0.2">
      <c r="A136" s="27"/>
      <c r="B136" s="13" t="s">
        <v>59</v>
      </c>
      <c r="C136" s="10"/>
      <c r="D136" s="10">
        <v>6.7</v>
      </c>
      <c r="E136" s="10">
        <v>6.7</v>
      </c>
      <c r="F136" s="10"/>
      <c r="G136" s="10"/>
      <c r="H136" s="10"/>
      <c r="I136" s="10"/>
      <c r="J136" s="31"/>
      <c r="K136" s="31"/>
      <c r="L136" s="31"/>
      <c r="M136" s="31"/>
      <c r="N136" s="31"/>
      <c r="O136" s="31"/>
    </row>
    <row r="137" spans="1:15" hidden="1" x14ac:dyDescent="0.2">
      <c r="A137" s="27"/>
      <c r="B137" s="13" t="s">
        <v>22</v>
      </c>
      <c r="C137" s="10"/>
      <c r="D137" s="10">
        <v>0.7</v>
      </c>
      <c r="E137" s="10">
        <v>0.7</v>
      </c>
      <c r="F137" s="10"/>
      <c r="G137" s="10"/>
      <c r="H137" s="10"/>
      <c r="I137" s="10"/>
      <c r="J137" s="31"/>
      <c r="K137" s="31"/>
      <c r="L137" s="31"/>
      <c r="M137" s="31"/>
      <c r="N137" s="31"/>
      <c r="O137" s="31"/>
    </row>
    <row r="138" spans="1:15" hidden="1" x14ac:dyDescent="0.2">
      <c r="A138" s="27"/>
      <c r="B138" s="13" t="s">
        <v>23</v>
      </c>
      <c r="C138" s="10"/>
      <c r="D138" s="10">
        <v>0.45</v>
      </c>
      <c r="E138" s="10">
        <v>0.45</v>
      </c>
      <c r="F138" s="10"/>
      <c r="G138" s="10"/>
      <c r="H138" s="10"/>
      <c r="I138" s="10"/>
      <c r="J138" s="31"/>
      <c r="K138" s="31"/>
      <c r="L138" s="31"/>
      <c r="M138" s="31"/>
      <c r="N138" s="31"/>
      <c r="O138" s="31"/>
    </row>
    <row r="139" spans="1:15" hidden="1" x14ac:dyDescent="0.2">
      <c r="A139" s="27"/>
      <c r="B139" s="13" t="s">
        <v>34</v>
      </c>
      <c r="C139" s="10"/>
      <c r="D139" s="10">
        <v>0.45</v>
      </c>
      <c r="E139" s="10">
        <v>0.45</v>
      </c>
      <c r="F139" s="10"/>
      <c r="G139" s="10"/>
      <c r="H139" s="10"/>
      <c r="I139" s="10"/>
      <c r="J139" s="31"/>
      <c r="K139" s="31"/>
      <c r="L139" s="31"/>
      <c r="M139" s="31"/>
      <c r="N139" s="31"/>
      <c r="O139" s="74"/>
    </row>
    <row r="140" spans="1:15" hidden="1" x14ac:dyDescent="0.2">
      <c r="A140" s="11"/>
      <c r="B140" s="27" t="s">
        <v>51</v>
      </c>
      <c r="C140" s="145"/>
      <c r="D140" s="10">
        <v>5</v>
      </c>
      <c r="E140" s="10">
        <v>5</v>
      </c>
      <c r="F140" s="145"/>
      <c r="G140" s="145"/>
      <c r="H140" s="145"/>
      <c r="I140" s="145"/>
      <c r="J140" s="74"/>
      <c r="K140" s="74"/>
      <c r="L140" s="74"/>
      <c r="M140" s="74"/>
      <c r="N140" s="74"/>
      <c r="O140" s="31"/>
    </row>
    <row r="141" spans="1:15" x14ac:dyDescent="0.2">
      <c r="A141" s="6"/>
      <c r="B141" s="43" t="s">
        <v>166</v>
      </c>
      <c r="C141" s="10"/>
      <c r="D141" s="75"/>
      <c r="E141" s="76"/>
      <c r="F141" s="10"/>
      <c r="G141" s="10"/>
      <c r="H141" s="10"/>
      <c r="I141" s="10"/>
      <c r="J141" s="31"/>
      <c r="K141" s="31"/>
      <c r="L141" s="31"/>
      <c r="M141" s="31"/>
      <c r="N141" s="31"/>
      <c r="O141" s="31"/>
    </row>
    <row r="142" spans="1:15" x14ac:dyDescent="0.2">
      <c r="A142" s="11"/>
      <c r="B142" s="46" t="s">
        <v>300</v>
      </c>
      <c r="C142" s="10"/>
      <c r="D142" s="10">
        <v>32.5</v>
      </c>
      <c r="E142" s="10">
        <v>26</v>
      </c>
      <c r="F142" s="145"/>
      <c r="G142" s="145"/>
      <c r="H142" s="145"/>
      <c r="I142" s="145"/>
      <c r="J142" s="74"/>
      <c r="K142" s="74"/>
      <c r="L142" s="74"/>
      <c r="M142" s="74"/>
      <c r="N142" s="74"/>
      <c r="O142" s="74"/>
    </row>
    <row r="143" spans="1:15" x14ac:dyDescent="0.2">
      <c r="A143" s="11"/>
      <c r="B143" s="46" t="s">
        <v>301</v>
      </c>
      <c r="C143" s="10"/>
      <c r="D143" s="10">
        <v>34.700000000000003</v>
      </c>
      <c r="E143" s="10">
        <v>26</v>
      </c>
      <c r="F143" s="145"/>
      <c r="G143" s="145"/>
      <c r="H143" s="145"/>
      <c r="I143" s="145"/>
      <c r="J143" s="74"/>
      <c r="K143" s="74"/>
      <c r="L143" s="74"/>
      <c r="M143" s="74"/>
      <c r="N143" s="74"/>
      <c r="O143" s="74"/>
    </row>
    <row r="144" spans="1:15" x14ac:dyDescent="0.2">
      <c r="A144" s="11"/>
      <c r="B144" s="13" t="s">
        <v>32</v>
      </c>
      <c r="C144" s="10"/>
      <c r="D144" s="9">
        <v>24</v>
      </c>
      <c r="E144" s="10">
        <v>20</v>
      </c>
      <c r="F144" s="145"/>
      <c r="G144" s="145"/>
      <c r="H144" s="145"/>
      <c r="I144" s="145"/>
      <c r="J144" s="74"/>
      <c r="K144" s="74"/>
      <c r="L144" s="74"/>
      <c r="M144" s="74"/>
      <c r="N144" s="74"/>
      <c r="O144" s="74"/>
    </row>
    <row r="145" spans="1:15" x14ac:dyDescent="0.2">
      <c r="A145" s="11"/>
      <c r="B145" s="13" t="s">
        <v>30</v>
      </c>
      <c r="C145" s="10"/>
      <c r="D145" s="10">
        <v>24.7</v>
      </c>
      <c r="E145" s="10">
        <v>20</v>
      </c>
      <c r="F145" s="145"/>
      <c r="G145" s="145"/>
      <c r="H145" s="145"/>
      <c r="I145" s="145"/>
      <c r="J145" s="74"/>
      <c r="K145" s="74"/>
      <c r="L145" s="74"/>
      <c r="M145" s="74"/>
      <c r="N145" s="74"/>
      <c r="O145" s="74"/>
    </row>
    <row r="146" spans="1:15" x14ac:dyDescent="0.2">
      <c r="A146" s="13"/>
      <c r="B146" s="13" t="s">
        <v>33</v>
      </c>
      <c r="C146" s="10"/>
      <c r="D146" s="10">
        <v>6</v>
      </c>
      <c r="E146" s="10">
        <v>6</v>
      </c>
      <c r="F146" s="10"/>
      <c r="G146" s="10"/>
      <c r="H146" s="10"/>
      <c r="I146" s="10"/>
      <c r="J146" s="31"/>
      <c r="K146" s="31"/>
      <c r="L146" s="31"/>
      <c r="M146" s="31"/>
      <c r="N146" s="31"/>
      <c r="O146" s="31"/>
    </row>
    <row r="147" spans="1:15" x14ac:dyDescent="0.2">
      <c r="A147" s="13"/>
      <c r="B147" s="13" t="s">
        <v>141</v>
      </c>
      <c r="C147" s="10"/>
      <c r="D147" s="10"/>
      <c r="E147" s="10">
        <v>45</v>
      </c>
      <c r="F147" s="10"/>
      <c r="G147" s="10"/>
      <c r="H147" s="10"/>
      <c r="I147" s="10"/>
      <c r="J147" s="31"/>
      <c r="K147" s="31"/>
      <c r="L147" s="31"/>
      <c r="M147" s="31"/>
      <c r="N147" s="31"/>
      <c r="O147" s="31"/>
    </row>
    <row r="148" spans="1:15" x14ac:dyDescent="0.2">
      <c r="A148" s="13"/>
      <c r="B148" s="13" t="s">
        <v>24</v>
      </c>
      <c r="C148" s="10"/>
      <c r="D148" s="10">
        <v>45</v>
      </c>
      <c r="E148" s="10">
        <v>45</v>
      </c>
      <c r="F148" s="10"/>
      <c r="G148" s="10"/>
      <c r="H148" s="10"/>
      <c r="I148" s="10"/>
      <c r="J148" s="31"/>
      <c r="K148" s="31"/>
      <c r="L148" s="31"/>
      <c r="M148" s="31"/>
      <c r="N148" s="31"/>
      <c r="O148" s="31"/>
    </row>
    <row r="149" spans="1:15" x14ac:dyDescent="0.2">
      <c r="A149" s="13"/>
      <c r="B149" s="13" t="s">
        <v>22</v>
      </c>
      <c r="C149" s="10"/>
      <c r="D149" s="10">
        <v>2</v>
      </c>
      <c r="E149" s="10">
        <v>2</v>
      </c>
      <c r="F149" s="10"/>
      <c r="G149" s="10"/>
      <c r="H149" s="10"/>
      <c r="I149" s="10"/>
      <c r="J149" s="31"/>
      <c r="K149" s="31"/>
      <c r="L149" s="31"/>
      <c r="M149" s="31"/>
      <c r="N149" s="31"/>
      <c r="O149" s="31"/>
    </row>
    <row r="150" spans="1:15" x14ac:dyDescent="0.2">
      <c r="A150" s="6"/>
      <c r="B150" s="13" t="s">
        <v>36</v>
      </c>
      <c r="C150" s="10"/>
      <c r="D150" s="10">
        <v>2</v>
      </c>
      <c r="E150" s="10">
        <v>2</v>
      </c>
      <c r="F150" s="24"/>
      <c r="G150" s="24"/>
      <c r="H150" s="24"/>
      <c r="I150" s="24"/>
      <c r="J150" s="31"/>
      <c r="K150" s="31"/>
      <c r="L150" s="31"/>
      <c r="M150" s="31"/>
      <c r="N150" s="31"/>
      <c r="O150" s="31"/>
    </row>
    <row r="151" spans="1:15" x14ac:dyDescent="0.2">
      <c r="A151" s="6"/>
      <c r="B151" s="13" t="s">
        <v>31</v>
      </c>
      <c r="C151" s="10"/>
      <c r="D151" s="10"/>
      <c r="E151" s="10"/>
      <c r="F151" s="10"/>
      <c r="G151" s="10"/>
      <c r="H151" s="10"/>
      <c r="I151" s="10"/>
      <c r="J151" s="31"/>
      <c r="K151" s="31"/>
      <c r="L151" s="31"/>
      <c r="M151" s="31"/>
      <c r="N151" s="31"/>
      <c r="O151" s="31"/>
    </row>
    <row r="152" spans="1:15" x14ac:dyDescent="0.2">
      <c r="A152" s="6"/>
      <c r="B152" s="46" t="s">
        <v>300</v>
      </c>
      <c r="C152" s="10"/>
      <c r="D152" s="10">
        <v>3.4</v>
      </c>
      <c r="E152" s="10">
        <v>2.7</v>
      </c>
      <c r="F152" s="10"/>
      <c r="G152" s="10"/>
      <c r="H152" s="10"/>
      <c r="I152" s="10"/>
      <c r="J152" s="31"/>
      <c r="K152" s="31"/>
      <c r="L152" s="31"/>
      <c r="M152" s="31"/>
      <c r="N152" s="31"/>
      <c r="O152" s="31"/>
    </row>
    <row r="153" spans="1:15" x14ac:dyDescent="0.2">
      <c r="A153" s="6"/>
      <c r="B153" s="46" t="s">
        <v>301</v>
      </c>
      <c r="C153" s="10"/>
      <c r="D153" s="10">
        <v>3.6</v>
      </c>
      <c r="E153" s="10">
        <v>2.7</v>
      </c>
      <c r="F153" s="10"/>
      <c r="G153" s="10"/>
      <c r="H153" s="10"/>
      <c r="I153" s="10"/>
      <c r="J153" s="31"/>
      <c r="K153" s="31"/>
      <c r="L153" s="31"/>
      <c r="M153" s="31"/>
      <c r="N153" s="31"/>
      <c r="O153" s="31"/>
    </row>
    <row r="154" spans="1:15" x14ac:dyDescent="0.2">
      <c r="A154" s="6"/>
      <c r="B154" s="13" t="s">
        <v>32</v>
      </c>
      <c r="C154" s="10"/>
      <c r="D154" s="10">
        <v>1.5</v>
      </c>
      <c r="E154" s="10">
        <v>0.9</v>
      </c>
      <c r="F154" s="10"/>
      <c r="G154" s="10"/>
      <c r="H154" s="10"/>
      <c r="I154" s="10"/>
      <c r="J154" s="31"/>
      <c r="K154" s="31"/>
      <c r="L154" s="31"/>
      <c r="M154" s="31"/>
      <c r="N154" s="31"/>
      <c r="O154" s="31"/>
    </row>
    <row r="155" spans="1:15" x14ac:dyDescent="0.2">
      <c r="A155" s="6"/>
      <c r="B155" s="13" t="s">
        <v>59</v>
      </c>
      <c r="C155" s="10"/>
      <c r="D155" s="10">
        <v>6.75</v>
      </c>
      <c r="E155" s="10">
        <v>6.75</v>
      </c>
      <c r="F155" s="10"/>
      <c r="G155" s="10"/>
      <c r="H155" s="10"/>
      <c r="I155" s="10"/>
      <c r="J155" s="31"/>
      <c r="K155" s="31"/>
      <c r="L155" s="31"/>
      <c r="M155" s="31"/>
      <c r="N155" s="31"/>
      <c r="O155" s="31"/>
    </row>
    <row r="156" spans="1:15" x14ac:dyDescent="0.2">
      <c r="A156" s="10"/>
      <c r="B156" s="13" t="s">
        <v>22</v>
      </c>
      <c r="C156" s="10"/>
      <c r="D156" s="10">
        <v>0.7</v>
      </c>
      <c r="E156" s="10">
        <v>0.7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x14ac:dyDescent="0.2">
      <c r="A157" s="10"/>
      <c r="B157" s="13" t="s">
        <v>23</v>
      </c>
      <c r="C157" s="10"/>
      <c r="D157" s="10">
        <v>0.45</v>
      </c>
      <c r="E157" s="10">
        <v>0.45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x14ac:dyDescent="0.2">
      <c r="A158" s="10"/>
      <c r="B158" s="13" t="s">
        <v>34</v>
      </c>
      <c r="C158" s="10"/>
      <c r="D158" s="10">
        <v>0.45</v>
      </c>
      <c r="E158" s="10">
        <v>0.45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x14ac:dyDescent="0.2">
      <c r="A159" s="10"/>
      <c r="B159" s="30" t="s">
        <v>34</v>
      </c>
      <c r="C159" s="9"/>
      <c r="D159" s="9">
        <v>1</v>
      </c>
      <c r="E159" s="9">
        <v>1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hidden="1" x14ac:dyDescent="0.2">
      <c r="A160" s="10"/>
      <c r="B160" s="13"/>
      <c r="C160" s="10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9" x14ac:dyDescent="0.2">
      <c r="A161" s="10"/>
      <c r="B161" s="11" t="s">
        <v>37</v>
      </c>
      <c r="C161" s="10">
        <v>30</v>
      </c>
      <c r="D161" s="9">
        <v>30</v>
      </c>
      <c r="E161" s="10">
        <v>30</v>
      </c>
      <c r="F161" s="10">
        <v>2.4500000000000002</v>
      </c>
      <c r="G161" s="10">
        <v>0.4</v>
      </c>
      <c r="H161" s="10">
        <v>12.2</v>
      </c>
      <c r="I161" s="10">
        <v>63.6</v>
      </c>
      <c r="J161" s="10">
        <v>3.3000000000000002E-2</v>
      </c>
      <c r="K161" s="10">
        <v>8.9999999999999993E-3</v>
      </c>
      <c r="L161" s="10">
        <v>0</v>
      </c>
      <c r="M161" s="10">
        <v>6</v>
      </c>
      <c r="N161" s="10">
        <v>0.33</v>
      </c>
      <c r="O161" s="10">
        <v>1.76</v>
      </c>
    </row>
    <row r="162" spans="1:19" x14ac:dyDescent="0.2">
      <c r="A162" s="10"/>
      <c r="B162" s="11" t="s">
        <v>20</v>
      </c>
      <c r="C162" s="10">
        <v>30</v>
      </c>
      <c r="D162" s="9">
        <v>30</v>
      </c>
      <c r="E162" s="10">
        <v>30</v>
      </c>
      <c r="F162" s="10">
        <v>2.04</v>
      </c>
      <c r="G162" s="10">
        <v>0.36</v>
      </c>
      <c r="H162" s="10">
        <v>11.94</v>
      </c>
      <c r="I162" s="10">
        <v>60</v>
      </c>
      <c r="J162" s="10">
        <v>5.3999999999999999E-2</v>
      </c>
      <c r="K162" s="10">
        <v>2.4E-2</v>
      </c>
      <c r="L162" s="10">
        <v>0</v>
      </c>
      <c r="M162" s="10">
        <v>14.4</v>
      </c>
      <c r="N162" s="10">
        <v>15</v>
      </c>
      <c r="O162" s="10">
        <v>1.87</v>
      </c>
    </row>
    <row r="163" spans="1:19" x14ac:dyDescent="0.2">
      <c r="A163" s="13" t="s">
        <v>309</v>
      </c>
      <c r="B163" s="11" t="s">
        <v>291</v>
      </c>
      <c r="C163" s="10">
        <v>180</v>
      </c>
      <c r="D163" s="10"/>
      <c r="E163" s="10"/>
      <c r="F163" s="10">
        <v>0.18</v>
      </c>
      <c r="G163" s="10">
        <v>0.18</v>
      </c>
      <c r="H163" s="10">
        <v>21.42</v>
      </c>
      <c r="I163" s="10">
        <v>88.2</v>
      </c>
      <c r="J163" s="10">
        <v>0</v>
      </c>
      <c r="K163" s="10">
        <v>0.02</v>
      </c>
      <c r="L163" s="10">
        <v>0.72</v>
      </c>
      <c r="M163" s="10">
        <v>22</v>
      </c>
      <c r="N163" s="10">
        <v>0.2</v>
      </c>
      <c r="O163" s="10">
        <v>5.17</v>
      </c>
      <c r="Q163" s="66"/>
      <c r="R163" s="48"/>
      <c r="S163" s="130"/>
    </row>
    <row r="164" spans="1:19" ht="11.25" customHeight="1" x14ac:dyDescent="0.2">
      <c r="A164" s="13"/>
      <c r="B164" s="13" t="s">
        <v>292</v>
      </c>
      <c r="C164" s="10"/>
      <c r="D164" s="10">
        <v>30.6</v>
      </c>
      <c r="E164" s="10">
        <v>27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Q164" s="132"/>
      <c r="R164" s="64"/>
      <c r="S164" s="64"/>
    </row>
    <row r="165" spans="1:19" x14ac:dyDescent="0.2">
      <c r="A165" s="13"/>
      <c r="B165" s="13" t="s">
        <v>23</v>
      </c>
      <c r="C165" s="10"/>
      <c r="D165" s="10">
        <v>13.5</v>
      </c>
      <c r="E165" s="10">
        <v>13.5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Q165" s="132"/>
      <c r="R165" s="64"/>
      <c r="S165" s="64"/>
    </row>
    <row r="166" spans="1:19" x14ac:dyDescent="0.2">
      <c r="A166" s="13"/>
      <c r="B166" s="13" t="s">
        <v>293</v>
      </c>
      <c r="C166" s="10"/>
      <c r="D166" s="10">
        <v>9</v>
      </c>
      <c r="E166" s="10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Q166" s="132"/>
      <c r="R166" s="64"/>
      <c r="S166" s="64"/>
    </row>
    <row r="167" spans="1:19" x14ac:dyDescent="0.2">
      <c r="A167" s="13"/>
      <c r="B167" s="13" t="s">
        <v>190</v>
      </c>
      <c r="C167" s="10"/>
      <c r="D167" s="9">
        <v>0.18</v>
      </c>
      <c r="E167" s="10">
        <v>0.18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Q167" s="132"/>
      <c r="R167" s="133"/>
      <c r="S167" s="64"/>
    </row>
    <row r="168" spans="1:19" x14ac:dyDescent="0.2">
      <c r="A168" s="27"/>
      <c r="B168" s="13" t="s">
        <v>294</v>
      </c>
      <c r="C168" s="24"/>
      <c r="D168" s="24">
        <v>178</v>
      </c>
      <c r="E168" s="24">
        <v>178</v>
      </c>
      <c r="F168" s="24"/>
      <c r="G168" s="24"/>
      <c r="H168" s="24"/>
      <c r="I168" s="24"/>
      <c r="J168" s="24"/>
      <c r="K168" s="24"/>
      <c r="L168" s="24"/>
      <c r="M168" s="24"/>
      <c r="N168" s="24"/>
      <c r="O168" s="10"/>
      <c r="Q168" s="132"/>
      <c r="R168" s="48"/>
      <c r="S168" s="48"/>
    </row>
    <row r="169" spans="1:19" hidden="1" x14ac:dyDescent="0.2">
      <c r="A169" s="10"/>
      <c r="B169" s="13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9" x14ac:dyDescent="0.2">
      <c r="A170" s="19"/>
      <c r="B170" s="38" t="s">
        <v>63</v>
      </c>
      <c r="C170" s="19"/>
      <c r="D170" s="18"/>
      <c r="E170" s="19"/>
      <c r="F170" s="19">
        <f t="shared" ref="F170:O170" si="7">SUM(F89:F169)</f>
        <v>22.659999999999997</v>
      </c>
      <c r="G170" s="19">
        <f t="shared" si="7"/>
        <v>31.22</v>
      </c>
      <c r="H170" s="19">
        <f t="shared" si="7"/>
        <v>94.72</v>
      </c>
      <c r="I170" s="19">
        <f t="shared" si="7"/>
        <v>764.2</v>
      </c>
      <c r="J170" s="19">
        <f t="shared" si="7"/>
        <v>0.78200000000000003</v>
      </c>
      <c r="K170" s="19">
        <f t="shared" si="7"/>
        <v>0.55300000000000005</v>
      </c>
      <c r="L170" s="19">
        <f t="shared" si="7"/>
        <v>9.39</v>
      </c>
      <c r="M170" s="19">
        <f t="shared" si="7"/>
        <v>199</v>
      </c>
      <c r="N170" s="19">
        <f t="shared" si="7"/>
        <v>22.72</v>
      </c>
      <c r="O170" s="19">
        <f t="shared" si="7"/>
        <v>53.3</v>
      </c>
      <c r="P170" s="129"/>
      <c r="Q170" s="130"/>
    </row>
    <row r="171" spans="1:19" hidden="1" x14ac:dyDescent="0.2">
      <c r="A171" s="10"/>
      <c r="B171" s="30"/>
      <c r="C171" s="10"/>
      <c r="D171" s="8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9" x14ac:dyDescent="0.2">
      <c r="A172" s="10"/>
      <c r="B172" s="28" t="s">
        <v>43</v>
      </c>
      <c r="C172" s="10"/>
      <c r="D172" s="8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9" x14ac:dyDescent="0.2">
      <c r="A173" s="10" t="s">
        <v>346</v>
      </c>
      <c r="B173" s="11" t="s">
        <v>345</v>
      </c>
      <c r="C173" s="10">
        <v>200</v>
      </c>
      <c r="D173" s="10"/>
      <c r="E173" s="10"/>
      <c r="F173" s="10">
        <v>1.4</v>
      </c>
      <c r="G173" s="10">
        <v>1.6</v>
      </c>
      <c r="H173" s="10">
        <v>10.7</v>
      </c>
      <c r="I173" s="10">
        <v>91</v>
      </c>
      <c r="J173" s="10"/>
      <c r="K173" s="10"/>
      <c r="L173" s="10">
        <v>0</v>
      </c>
      <c r="M173" s="10"/>
      <c r="N173" s="10"/>
      <c r="O173" s="10">
        <v>5.46</v>
      </c>
    </row>
    <row r="174" spans="1:19" x14ac:dyDescent="0.2">
      <c r="A174" s="10"/>
      <c r="B174" s="13" t="s">
        <v>347</v>
      </c>
      <c r="C174" s="10"/>
      <c r="D174" s="10">
        <v>1</v>
      </c>
      <c r="E174" s="10">
        <v>1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9" x14ac:dyDescent="0.2">
      <c r="A175" s="10"/>
      <c r="B175" s="13" t="s">
        <v>348</v>
      </c>
      <c r="C175" s="10"/>
      <c r="D175" s="10">
        <v>10</v>
      </c>
      <c r="E175" s="10">
        <v>10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9" x14ac:dyDescent="0.2">
      <c r="A176" s="10"/>
      <c r="B176" s="13" t="s">
        <v>24</v>
      </c>
      <c r="C176" s="10"/>
      <c r="D176" s="10">
        <v>150</v>
      </c>
      <c r="E176" s="10">
        <v>150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7" x14ac:dyDescent="0.2">
      <c r="A177" s="10"/>
      <c r="B177" s="13" t="s">
        <v>349</v>
      </c>
      <c r="C177" s="10"/>
      <c r="D177" s="10">
        <v>50</v>
      </c>
      <c r="E177" s="10">
        <v>50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7" ht="14.25" customHeight="1" x14ac:dyDescent="0.2">
      <c r="A178" s="10" t="s">
        <v>235</v>
      </c>
      <c r="B178" s="11" t="s">
        <v>236</v>
      </c>
      <c r="C178" s="10">
        <v>50</v>
      </c>
      <c r="D178" s="9"/>
      <c r="E178" s="10"/>
      <c r="F178" s="10">
        <v>6.54</v>
      </c>
      <c r="G178" s="10">
        <v>3.03</v>
      </c>
      <c r="H178" s="10">
        <v>24.79</v>
      </c>
      <c r="I178" s="10">
        <v>153</v>
      </c>
      <c r="J178" s="10"/>
      <c r="K178" s="10"/>
      <c r="L178" s="10">
        <v>0.09</v>
      </c>
      <c r="M178" s="10"/>
      <c r="N178" s="10"/>
      <c r="O178" s="10">
        <v>10.3</v>
      </c>
    </row>
    <row r="179" spans="1:17" ht="12" customHeight="1" x14ac:dyDescent="0.2">
      <c r="A179" s="6"/>
      <c r="B179" s="13" t="s">
        <v>36</v>
      </c>
      <c r="C179" s="107"/>
      <c r="D179" s="9">
        <v>29.3</v>
      </c>
      <c r="E179" s="9">
        <v>29.3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7" ht="12.75" customHeight="1" x14ac:dyDescent="0.2">
      <c r="A180" s="6"/>
      <c r="B180" s="13" t="s">
        <v>218</v>
      </c>
      <c r="C180" s="107"/>
      <c r="D180" s="106">
        <v>1.6</v>
      </c>
      <c r="E180" s="9">
        <v>1.6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7" ht="12.75" customHeight="1" x14ac:dyDescent="0.2">
      <c r="A181" s="6"/>
      <c r="B181" s="13" t="s">
        <v>23</v>
      </c>
      <c r="C181" s="107"/>
      <c r="D181" s="106">
        <v>4.2</v>
      </c>
      <c r="E181" s="9">
        <v>4.2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7" ht="12.75" customHeight="1" x14ac:dyDescent="0.2">
      <c r="A182" s="6"/>
      <c r="B182" s="13" t="s">
        <v>51</v>
      </c>
      <c r="C182" s="107"/>
      <c r="D182" s="106">
        <v>1</v>
      </c>
      <c r="E182" s="9">
        <v>1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7" x14ac:dyDescent="0.2">
      <c r="A183" s="6"/>
      <c r="B183" s="13" t="s">
        <v>50</v>
      </c>
      <c r="C183" s="107"/>
      <c r="D183" s="106" t="s">
        <v>238</v>
      </c>
      <c r="E183" s="9">
        <v>4.5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7" x14ac:dyDescent="0.2">
      <c r="A184" s="6"/>
      <c r="B184" s="13" t="s">
        <v>73</v>
      </c>
      <c r="C184" s="107"/>
      <c r="D184" s="106">
        <v>8.6</v>
      </c>
      <c r="E184" s="9">
        <v>8.6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7" x14ac:dyDescent="0.2">
      <c r="A185" s="6"/>
      <c r="B185" s="13" t="s">
        <v>68</v>
      </c>
      <c r="C185" s="107"/>
      <c r="D185" s="106">
        <v>13.5</v>
      </c>
      <c r="E185" s="9">
        <v>13.3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7" x14ac:dyDescent="0.2">
      <c r="A186" s="6"/>
      <c r="B186" s="13" t="s">
        <v>237</v>
      </c>
      <c r="C186" s="107"/>
      <c r="D186" s="106">
        <v>1.25</v>
      </c>
      <c r="E186" s="9">
        <v>1.25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7" x14ac:dyDescent="0.2">
      <c r="A187" s="6"/>
      <c r="B187" s="13" t="s">
        <v>34</v>
      </c>
      <c r="C187" s="107"/>
      <c r="D187" s="106">
        <v>0.3</v>
      </c>
      <c r="E187" s="9">
        <v>0.3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7" x14ac:dyDescent="0.2">
      <c r="A188" s="6"/>
      <c r="B188" s="13" t="s">
        <v>69</v>
      </c>
      <c r="C188" s="107"/>
      <c r="D188" s="106">
        <v>0.03</v>
      </c>
      <c r="E188" s="9">
        <v>0.03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1:17" ht="25.5" x14ac:dyDescent="0.2">
      <c r="A189" s="6"/>
      <c r="B189" s="13" t="s">
        <v>108</v>
      </c>
      <c r="C189" s="107"/>
      <c r="D189" s="106" t="s">
        <v>217</v>
      </c>
      <c r="E189" s="9">
        <v>1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7" x14ac:dyDescent="0.2">
      <c r="A190" s="10"/>
      <c r="B190" s="13" t="s">
        <v>224</v>
      </c>
      <c r="C190" s="107"/>
      <c r="D190" s="106"/>
      <c r="E190" s="9">
        <v>59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1:17" x14ac:dyDescent="0.2">
      <c r="A191" s="19"/>
      <c r="B191" s="16" t="s">
        <v>46</v>
      </c>
      <c r="C191" s="19"/>
      <c r="D191" s="94"/>
      <c r="E191" s="95"/>
      <c r="F191" s="19">
        <f>F173+F178</f>
        <v>7.9399999999999995</v>
      </c>
      <c r="G191" s="19">
        <f t="shared" ref="G191:O191" si="8">G173+G178</f>
        <v>4.63</v>
      </c>
      <c r="H191" s="19">
        <f t="shared" si="8"/>
        <v>35.489999999999995</v>
      </c>
      <c r="I191" s="19">
        <f t="shared" si="8"/>
        <v>244</v>
      </c>
      <c r="J191" s="19">
        <f t="shared" si="8"/>
        <v>0</v>
      </c>
      <c r="K191" s="19">
        <f t="shared" si="8"/>
        <v>0</v>
      </c>
      <c r="L191" s="19">
        <f t="shared" si="8"/>
        <v>0.09</v>
      </c>
      <c r="M191" s="19">
        <f t="shared" si="8"/>
        <v>0</v>
      </c>
      <c r="N191" s="19">
        <f t="shared" si="8"/>
        <v>0</v>
      </c>
      <c r="O191" s="19">
        <f t="shared" si="8"/>
        <v>15.760000000000002</v>
      </c>
      <c r="P191" s="129"/>
      <c r="Q191" s="130"/>
    </row>
    <row r="192" spans="1:17" ht="12.75" customHeight="1" x14ac:dyDescent="0.2">
      <c r="A192" s="36"/>
      <c r="B192" s="39" t="s">
        <v>47</v>
      </c>
      <c r="C192" s="36"/>
      <c r="D192" s="35"/>
      <c r="E192" s="36"/>
      <c r="F192" s="36">
        <f t="shared" ref="F192:O192" si="9">F84+F87+F170+F191</f>
        <v>44.349999999999994</v>
      </c>
      <c r="G192" s="36">
        <f t="shared" si="9"/>
        <v>51.25</v>
      </c>
      <c r="H192" s="36">
        <f t="shared" si="9"/>
        <v>217.76</v>
      </c>
      <c r="I192" s="36">
        <f t="shared" si="9"/>
        <v>1593.2</v>
      </c>
      <c r="J192" s="36">
        <f t="shared" si="9"/>
        <v>18.87</v>
      </c>
      <c r="K192" s="36">
        <f t="shared" si="9"/>
        <v>0.64500000000000002</v>
      </c>
      <c r="L192" s="36">
        <f t="shared" si="9"/>
        <v>17.059999999999999</v>
      </c>
      <c r="M192" s="36">
        <f t="shared" si="9"/>
        <v>343</v>
      </c>
      <c r="N192" s="36">
        <f t="shared" si="9"/>
        <v>26.759999999999998</v>
      </c>
      <c r="O192" s="36">
        <f t="shared" si="9"/>
        <v>113.35000000000001</v>
      </c>
      <c r="P192" s="134"/>
    </row>
    <row r="193" spans="1:17" ht="3.75" hidden="1" customHeight="1" x14ac:dyDescent="0.2">
      <c r="A193" s="10"/>
      <c r="B193" s="13"/>
      <c r="C193" s="13"/>
      <c r="D193" s="40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7" ht="15.75" customHeight="1" x14ac:dyDescent="0.2">
      <c r="A194" s="180" t="s">
        <v>70</v>
      </c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</row>
    <row r="195" spans="1:17" x14ac:dyDescent="0.2">
      <c r="A195" s="10"/>
      <c r="B195" s="28" t="s">
        <v>19</v>
      </c>
      <c r="C195" s="13"/>
      <c r="D195" s="40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7" ht="25.5" x14ac:dyDescent="0.2">
      <c r="A196" s="13" t="s">
        <v>185</v>
      </c>
      <c r="B196" s="7" t="s">
        <v>184</v>
      </c>
      <c r="C196" s="10" t="s">
        <v>275</v>
      </c>
      <c r="D196" s="10"/>
      <c r="E196" s="10"/>
      <c r="F196" s="10">
        <v>24.047999999999998</v>
      </c>
      <c r="G196" s="10">
        <v>10.08</v>
      </c>
      <c r="H196" s="10">
        <v>39.6</v>
      </c>
      <c r="I196" s="10">
        <v>348</v>
      </c>
      <c r="J196" s="10"/>
      <c r="K196" s="10"/>
      <c r="L196" s="10">
        <v>0</v>
      </c>
      <c r="M196" s="10"/>
      <c r="N196" s="10"/>
      <c r="O196" s="10">
        <v>52.64</v>
      </c>
    </row>
    <row r="197" spans="1:17" x14ac:dyDescent="0.2">
      <c r="A197" s="13"/>
      <c r="B197" s="30" t="s">
        <v>68</v>
      </c>
      <c r="C197" s="10"/>
      <c r="D197" s="78">
        <v>112.8</v>
      </c>
      <c r="E197" s="78">
        <v>110.4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7" x14ac:dyDescent="0.2">
      <c r="A198" s="13"/>
      <c r="B198" s="13" t="s">
        <v>49</v>
      </c>
      <c r="C198" s="10"/>
      <c r="D198" s="78">
        <v>7.2</v>
      </c>
      <c r="E198" s="78">
        <v>7.2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1:17" x14ac:dyDescent="0.2">
      <c r="A199" s="13"/>
      <c r="B199" s="13" t="s">
        <v>186</v>
      </c>
      <c r="C199" s="10"/>
      <c r="D199" s="78">
        <v>9.6</v>
      </c>
      <c r="E199" s="78">
        <v>9.6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1:17" x14ac:dyDescent="0.2">
      <c r="A200" s="13"/>
      <c r="B200" s="13" t="s">
        <v>23</v>
      </c>
      <c r="C200" s="10"/>
      <c r="D200" s="78">
        <v>9.6</v>
      </c>
      <c r="E200" s="78">
        <v>9.6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1:17" x14ac:dyDescent="0.2">
      <c r="A201" s="13"/>
      <c r="B201" s="13" t="s">
        <v>50</v>
      </c>
      <c r="C201" s="10"/>
      <c r="D201" s="78" t="s">
        <v>242</v>
      </c>
      <c r="E201" s="78">
        <v>4.8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Q201" s="32"/>
    </row>
    <row r="202" spans="1:17" x14ac:dyDescent="0.2">
      <c r="A202" s="13"/>
      <c r="B202" s="13" t="s">
        <v>22</v>
      </c>
      <c r="C202" s="10"/>
      <c r="D202" s="78">
        <v>4.8</v>
      </c>
      <c r="E202" s="78">
        <v>4.8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1:17" x14ac:dyDescent="0.2">
      <c r="A203" s="13"/>
      <c r="B203" s="13" t="s">
        <v>52</v>
      </c>
      <c r="C203" s="10"/>
      <c r="D203" s="78">
        <v>4.8</v>
      </c>
      <c r="E203" s="78">
        <v>4.8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1:17" x14ac:dyDescent="0.2">
      <c r="A204" s="13"/>
      <c r="B204" s="13" t="s">
        <v>35</v>
      </c>
      <c r="C204" s="10"/>
      <c r="D204" s="78">
        <v>4.8</v>
      </c>
      <c r="E204" s="78">
        <v>4.8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 spans="1:17" x14ac:dyDescent="0.2">
      <c r="A205" s="13"/>
      <c r="B205" s="13" t="s">
        <v>34</v>
      </c>
      <c r="C205" s="10"/>
      <c r="D205" s="78">
        <v>1.5</v>
      </c>
      <c r="E205" s="78">
        <v>1.5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1:17" x14ac:dyDescent="0.2">
      <c r="A206" s="13"/>
      <c r="B206" s="13" t="s">
        <v>121</v>
      </c>
      <c r="C206" s="10"/>
      <c r="D206" s="10">
        <v>10</v>
      </c>
      <c r="E206" s="10">
        <v>10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1:17" x14ac:dyDescent="0.2">
      <c r="A207" s="13" t="s">
        <v>311</v>
      </c>
      <c r="B207" s="11" t="s">
        <v>122</v>
      </c>
      <c r="C207" s="10">
        <v>180</v>
      </c>
      <c r="D207" s="10"/>
      <c r="E207" s="10"/>
      <c r="F207" s="10">
        <v>2.97</v>
      </c>
      <c r="G207" s="10">
        <v>2.61</v>
      </c>
      <c r="H207" s="10">
        <v>12.42</v>
      </c>
      <c r="I207" s="10">
        <v>84.6</v>
      </c>
      <c r="J207" s="10">
        <v>0.2</v>
      </c>
      <c r="K207" s="10">
        <v>0.66</v>
      </c>
      <c r="L207" s="10">
        <v>0.63</v>
      </c>
      <c r="M207" s="10">
        <v>0</v>
      </c>
      <c r="N207" s="10">
        <v>0</v>
      </c>
      <c r="O207" s="10">
        <v>8.9700000000000006</v>
      </c>
    </row>
    <row r="208" spans="1:17" ht="14.25" customHeight="1" x14ac:dyDescent="0.2">
      <c r="A208" s="13"/>
      <c r="B208" s="30" t="s">
        <v>123</v>
      </c>
      <c r="C208" s="10"/>
      <c r="D208" s="10">
        <v>2.2000000000000002</v>
      </c>
      <c r="E208" s="10">
        <v>2.2000000000000002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1:17" ht="14.25" customHeight="1" x14ac:dyDescent="0.2">
      <c r="A209" s="13"/>
      <c r="B209" s="13" t="s">
        <v>23</v>
      </c>
      <c r="C209" s="10"/>
      <c r="D209" s="10">
        <v>9</v>
      </c>
      <c r="E209" s="10">
        <v>9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spans="1:17" x14ac:dyDescent="0.2">
      <c r="A210" s="13"/>
      <c r="B210" s="13" t="s">
        <v>109</v>
      </c>
      <c r="C210" s="10"/>
      <c r="D210" s="10">
        <v>90</v>
      </c>
      <c r="E210" s="10">
        <v>90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 spans="1:17" x14ac:dyDescent="0.2">
      <c r="A211" s="13"/>
      <c r="B211" s="13" t="s">
        <v>58</v>
      </c>
      <c r="C211" s="10"/>
      <c r="D211" s="10">
        <v>94.5</v>
      </c>
      <c r="E211" s="10">
        <v>94.5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1:17" x14ac:dyDescent="0.2">
      <c r="A212" s="10"/>
      <c r="B212" s="11" t="s">
        <v>20</v>
      </c>
      <c r="C212" s="9">
        <v>40</v>
      </c>
      <c r="D212" s="9">
        <v>40</v>
      </c>
      <c r="E212" s="10">
        <v>40</v>
      </c>
      <c r="F212" s="10">
        <v>2.72</v>
      </c>
      <c r="G212" s="10">
        <v>0.48</v>
      </c>
      <c r="H212" s="10">
        <v>15.9</v>
      </c>
      <c r="I212" s="10">
        <v>80</v>
      </c>
      <c r="J212" s="10">
        <v>0.06</v>
      </c>
      <c r="K212" s="10">
        <v>0.03</v>
      </c>
      <c r="L212" s="10">
        <v>0</v>
      </c>
      <c r="M212" s="10">
        <v>19.2</v>
      </c>
      <c r="N212" s="10">
        <v>20</v>
      </c>
      <c r="O212" s="12">
        <v>2.5</v>
      </c>
    </row>
    <row r="213" spans="1:17" ht="15" customHeight="1" x14ac:dyDescent="0.2">
      <c r="A213" s="10" t="s">
        <v>226</v>
      </c>
      <c r="B213" s="11" t="s">
        <v>22</v>
      </c>
      <c r="C213" s="9">
        <v>5</v>
      </c>
      <c r="D213" s="9">
        <v>5</v>
      </c>
      <c r="E213" s="10">
        <v>5</v>
      </c>
      <c r="F213" s="10">
        <v>0.05</v>
      </c>
      <c r="G213" s="10">
        <v>4.0999999999999996</v>
      </c>
      <c r="H213" s="10">
        <v>0.05</v>
      </c>
      <c r="I213" s="10">
        <v>37.5</v>
      </c>
      <c r="J213" s="10">
        <v>0</v>
      </c>
      <c r="K213" s="10">
        <v>0.01</v>
      </c>
      <c r="L213" s="10">
        <v>0</v>
      </c>
      <c r="M213" s="10">
        <v>1</v>
      </c>
      <c r="N213" s="10">
        <v>0</v>
      </c>
      <c r="O213" s="9">
        <v>3.75</v>
      </c>
    </row>
    <row r="214" spans="1:17" x14ac:dyDescent="0.2">
      <c r="A214" s="19"/>
      <c r="B214" s="38" t="s">
        <v>55</v>
      </c>
      <c r="C214" s="19"/>
      <c r="D214" s="19"/>
      <c r="E214" s="19"/>
      <c r="F214" s="72">
        <f>SUM(F196:F213)</f>
        <v>29.787999999999997</v>
      </c>
      <c r="G214" s="19">
        <f t="shared" ref="G214:O214" si="10">SUM(G196:G213)</f>
        <v>17.27</v>
      </c>
      <c r="H214" s="19">
        <f t="shared" si="10"/>
        <v>67.97</v>
      </c>
      <c r="I214" s="19">
        <f t="shared" si="10"/>
        <v>550.1</v>
      </c>
      <c r="J214" s="19">
        <f t="shared" si="10"/>
        <v>0.26</v>
      </c>
      <c r="K214" s="19">
        <f t="shared" si="10"/>
        <v>0.70000000000000007</v>
      </c>
      <c r="L214" s="19">
        <f t="shared" si="10"/>
        <v>0.63</v>
      </c>
      <c r="M214" s="19">
        <f t="shared" si="10"/>
        <v>20.2</v>
      </c>
      <c r="N214" s="19">
        <f t="shared" si="10"/>
        <v>20</v>
      </c>
      <c r="O214" s="19">
        <f t="shared" si="10"/>
        <v>67.86</v>
      </c>
      <c r="P214" s="128"/>
    </row>
    <row r="215" spans="1:17" x14ac:dyDescent="0.2">
      <c r="A215" s="24"/>
      <c r="B215" s="21" t="s">
        <v>26</v>
      </c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</row>
    <row r="216" spans="1:17" ht="26.25" customHeight="1" x14ac:dyDescent="0.2">
      <c r="A216" s="20" t="s">
        <v>27</v>
      </c>
      <c r="B216" s="37" t="s">
        <v>313</v>
      </c>
      <c r="C216" s="24">
        <v>180</v>
      </c>
      <c r="D216" s="24">
        <v>180</v>
      </c>
      <c r="E216" s="24">
        <v>180</v>
      </c>
      <c r="F216" s="24">
        <v>0.6</v>
      </c>
      <c r="G216" s="24">
        <v>0</v>
      </c>
      <c r="H216" s="24">
        <v>31</v>
      </c>
      <c r="I216" s="24">
        <v>82</v>
      </c>
      <c r="J216" s="24">
        <v>0.03</v>
      </c>
      <c r="K216" s="24">
        <v>0.03</v>
      </c>
      <c r="L216" s="24">
        <v>12</v>
      </c>
      <c r="M216" s="24">
        <v>17</v>
      </c>
      <c r="N216" s="26">
        <v>1.8</v>
      </c>
      <c r="O216" s="24">
        <v>13.8</v>
      </c>
    </row>
    <row r="217" spans="1:17" x14ac:dyDescent="0.2">
      <c r="A217" s="19"/>
      <c r="B217" s="16" t="s">
        <v>28</v>
      </c>
      <c r="C217" s="19"/>
      <c r="D217" s="19"/>
      <c r="E217" s="19"/>
      <c r="F217" s="19">
        <f t="shared" ref="F217:O217" si="11">F216</f>
        <v>0.6</v>
      </c>
      <c r="G217" s="19">
        <f t="shared" si="11"/>
        <v>0</v>
      </c>
      <c r="H217" s="19">
        <f t="shared" si="11"/>
        <v>31</v>
      </c>
      <c r="I217" s="19">
        <f t="shared" si="11"/>
        <v>82</v>
      </c>
      <c r="J217" s="19">
        <f t="shared" si="11"/>
        <v>0.03</v>
      </c>
      <c r="K217" s="19">
        <f t="shared" si="11"/>
        <v>0.03</v>
      </c>
      <c r="L217" s="19">
        <f t="shared" si="11"/>
        <v>12</v>
      </c>
      <c r="M217" s="19">
        <f t="shared" si="11"/>
        <v>17</v>
      </c>
      <c r="N217" s="19">
        <f t="shared" si="11"/>
        <v>1.8</v>
      </c>
      <c r="O217" s="19">
        <f t="shared" si="11"/>
        <v>13.8</v>
      </c>
      <c r="P217" s="129"/>
      <c r="Q217" s="130"/>
    </row>
    <row r="218" spans="1:17" x14ac:dyDescent="0.2">
      <c r="A218" s="10"/>
      <c r="B218" s="28" t="s">
        <v>29</v>
      </c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1:17" ht="25.5" x14ac:dyDescent="0.2">
      <c r="A219" s="27" t="s">
        <v>259</v>
      </c>
      <c r="B219" s="25" t="s">
        <v>260</v>
      </c>
      <c r="C219" s="24" t="s">
        <v>71</v>
      </c>
      <c r="D219" s="24"/>
      <c r="E219" s="24"/>
      <c r="F219" s="24">
        <v>2.88</v>
      </c>
      <c r="G219" s="24">
        <v>4.08</v>
      </c>
      <c r="H219" s="24">
        <v>16.16</v>
      </c>
      <c r="I219" s="24">
        <v>113.2</v>
      </c>
      <c r="J219" s="24">
        <v>12</v>
      </c>
      <c r="K219" s="24"/>
      <c r="L219" s="24">
        <v>9.6</v>
      </c>
      <c r="M219" s="24">
        <v>45</v>
      </c>
      <c r="N219" s="24">
        <v>1</v>
      </c>
      <c r="O219" s="24">
        <v>9.15</v>
      </c>
    </row>
    <row r="220" spans="1:17" x14ac:dyDescent="0.2">
      <c r="A220" s="27"/>
      <c r="B220" s="27" t="s">
        <v>177</v>
      </c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1:17" x14ac:dyDescent="0.2">
      <c r="A221" s="27"/>
      <c r="B221" s="46" t="s">
        <v>300</v>
      </c>
      <c r="C221" s="24"/>
      <c r="D221" s="24">
        <v>40</v>
      </c>
      <c r="E221" s="24">
        <v>32</v>
      </c>
      <c r="F221" s="24"/>
      <c r="G221" s="24"/>
      <c r="H221" s="24"/>
      <c r="I221" s="24"/>
      <c r="J221" s="24"/>
      <c r="K221" s="24"/>
      <c r="L221" s="24"/>
      <c r="M221" s="24"/>
      <c r="N221" s="24"/>
      <c r="O221" s="24"/>
    </row>
    <row r="222" spans="1:17" x14ac:dyDescent="0.2">
      <c r="A222" s="27"/>
      <c r="B222" s="46" t="s">
        <v>301</v>
      </c>
      <c r="C222" s="24"/>
      <c r="D222" s="24">
        <v>42.7</v>
      </c>
      <c r="E222" s="24">
        <v>32</v>
      </c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1:17" x14ac:dyDescent="0.2">
      <c r="A223" s="27"/>
      <c r="B223" s="27" t="s">
        <v>172</v>
      </c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1:17" ht="12.75" customHeight="1" x14ac:dyDescent="0.2">
      <c r="A224" s="13"/>
      <c r="B224" s="46" t="s">
        <v>288</v>
      </c>
      <c r="C224" s="10"/>
      <c r="D224" s="77">
        <v>26.7</v>
      </c>
      <c r="E224" s="78">
        <v>20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1:15" x14ac:dyDescent="0.2">
      <c r="A225" s="13"/>
      <c r="B225" s="45" t="s">
        <v>289</v>
      </c>
      <c r="C225" s="10"/>
      <c r="D225" s="75">
        <v>28.6</v>
      </c>
      <c r="E225" s="76">
        <v>20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1:15" x14ac:dyDescent="0.2">
      <c r="A226" s="13"/>
      <c r="B226" s="45" t="s">
        <v>165</v>
      </c>
      <c r="C226" s="10"/>
      <c r="D226" s="79">
        <v>30.8</v>
      </c>
      <c r="E226" s="80">
        <v>20</v>
      </c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1:15" x14ac:dyDescent="0.2">
      <c r="A227" s="13"/>
      <c r="B227" s="45" t="s">
        <v>290</v>
      </c>
      <c r="C227" s="10"/>
      <c r="D227" s="77">
        <v>33.299999999999997</v>
      </c>
      <c r="E227" s="78">
        <v>20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spans="1:15" x14ac:dyDescent="0.2">
      <c r="A228" s="13"/>
      <c r="B228" s="27" t="s">
        <v>261</v>
      </c>
      <c r="C228" s="24"/>
      <c r="D228" s="24">
        <v>8</v>
      </c>
      <c r="E228" s="24">
        <v>8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1:15" x14ac:dyDescent="0.2">
      <c r="A229" s="13"/>
      <c r="B229" s="27" t="s">
        <v>31</v>
      </c>
      <c r="C229" s="24"/>
      <c r="D229" s="24"/>
      <c r="E229" s="24"/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spans="1:15" x14ac:dyDescent="0.2">
      <c r="A230" s="13"/>
      <c r="B230" s="46" t="s">
        <v>300</v>
      </c>
      <c r="C230" s="10"/>
      <c r="D230" s="81">
        <v>10</v>
      </c>
      <c r="E230" s="82">
        <v>8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1:15" x14ac:dyDescent="0.2">
      <c r="A231" s="13"/>
      <c r="B231" s="46" t="s">
        <v>301</v>
      </c>
      <c r="C231" s="10"/>
      <c r="D231" s="83">
        <v>10.7</v>
      </c>
      <c r="E231" s="84">
        <v>8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1:15" x14ac:dyDescent="0.2">
      <c r="A232" s="13"/>
      <c r="B232" s="43" t="s">
        <v>262</v>
      </c>
      <c r="C232" s="24"/>
      <c r="D232" s="24">
        <v>2.6</v>
      </c>
      <c r="E232" s="24">
        <v>2.4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1:15" x14ac:dyDescent="0.2">
      <c r="A233" s="13"/>
      <c r="B233" s="27" t="s">
        <v>32</v>
      </c>
      <c r="C233" s="24"/>
      <c r="D233" s="24">
        <v>9.6</v>
      </c>
      <c r="E233" s="24">
        <v>8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1:15" x14ac:dyDescent="0.2">
      <c r="A234" s="13"/>
      <c r="B234" s="27" t="s">
        <v>263</v>
      </c>
      <c r="C234" s="24"/>
      <c r="D234" s="24">
        <v>6</v>
      </c>
      <c r="E234" s="24">
        <v>6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 x14ac:dyDescent="0.2">
      <c r="A235" s="13"/>
      <c r="B235" s="27" t="s">
        <v>33</v>
      </c>
      <c r="C235" s="24"/>
      <c r="D235" s="24">
        <v>4</v>
      </c>
      <c r="E235" s="24">
        <v>4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1:15" x14ac:dyDescent="0.2">
      <c r="A236" s="13"/>
      <c r="B236" s="27" t="s">
        <v>264</v>
      </c>
      <c r="C236" s="59"/>
      <c r="D236" s="24">
        <v>0.8</v>
      </c>
      <c r="E236" s="24">
        <v>0.6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s="14" customFormat="1" x14ac:dyDescent="0.2">
      <c r="A237" s="13"/>
      <c r="B237" s="27" t="s">
        <v>23</v>
      </c>
      <c r="C237" s="59"/>
      <c r="D237" s="24">
        <v>1.2</v>
      </c>
      <c r="E237" s="24">
        <v>1.2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1:15" s="14" customFormat="1" x14ac:dyDescent="0.2">
      <c r="A238" s="13"/>
      <c r="B238" s="27" t="s">
        <v>41</v>
      </c>
      <c r="C238" s="59"/>
      <c r="D238" s="24">
        <v>0.1</v>
      </c>
      <c r="E238" s="24">
        <v>0.1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1:15" s="14" customFormat="1" x14ac:dyDescent="0.2">
      <c r="A239" s="13"/>
      <c r="B239" s="27" t="s">
        <v>24</v>
      </c>
      <c r="C239" s="59"/>
      <c r="D239" s="24">
        <v>160</v>
      </c>
      <c r="E239" s="24">
        <v>160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1:15" s="14" customFormat="1" x14ac:dyDescent="0.2">
      <c r="A240" s="13"/>
      <c r="B240" s="27" t="s">
        <v>173</v>
      </c>
      <c r="C240" s="59"/>
      <c r="D240" s="24">
        <v>2</v>
      </c>
      <c r="E240" s="24">
        <v>2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1:15" ht="13.5" customHeight="1" x14ac:dyDescent="0.2">
      <c r="A241" s="13"/>
      <c r="B241" s="27" t="s">
        <v>35</v>
      </c>
      <c r="C241" s="59"/>
      <c r="D241" s="24">
        <v>5</v>
      </c>
      <c r="E241" s="24">
        <v>5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spans="1:15" hidden="1" x14ac:dyDescent="0.2">
      <c r="A242" s="6"/>
      <c r="B242" s="30"/>
      <c r="C242" s="10"/>
      <c r="D242" s="77"/>
      <c r="E242" s="78"/>
      <c r="F242" s="10"/>
      <c r="G242" s="10"/>
      <c r="H242" s="10"/>
      <c r="I242" s="10"/>
      <c r="J242" s="10"/>
      <c r="K242" s="10"/>
      <c r="L242" s="10"/>
      <c r="M242" s="10"/>
      <c r="N242" s="10"/>
      <c r="O242" s="9"/>
    </row>
    <row r="243" spans="1:15" hidden="1" x14ac:dyDescent="0.2">
      <c r="A243" s="6"/>
      <c r="B243" s="30"/>
      <c r="C243" s="10"/>
      <c r="D243" s="75"/>
      <c r="E243" s="76"/>
      <c r="F243" s="10"/>
      <c r="G243" s="10"/>
      <c r="H243" s="10"/>
      <c r="I243" s="10"/>
      <c r="J243" s="10"/>
      <c r="K243" s="10"/>
      <c r="L243" s="10"/>
      <c r="M243" s="10"/>
      <c r="N243" s="10"/>
      <c r="O243" s="8"/>
    </row>
    <row r="244" spans="1:15" hidden="1" x14ac:dyDescent="0.2">
      <c r="A244" s="6"/>
      <c r="B244" s="30"/>
      <c r="C244" s="8"/>
      <c r="D244" s="79"/>
      <c r="E244" s="80"/>
      <c r="F244" s="10"/>
      <c r="G244" s="10"/>
      <c r="H244" s="10"/>
      <c r="I244" s="10"/>
      <c r="J244" s="10"/>
      <c r="K244" s="10"/>
      <c r="L244" s="10"/>
      <c r="M244" s="10"/>
      <c r="N244" s="10"/>
      <c r="O244" s="8"/>
    </row>
    <row r="245" spans="1:15" hidden="1" x14ac:dyDescent="0.2">
      <c r="A245" s="6"/>
      <c r="B245" s="30"/>
      <c r="C245" s="8"/>
      <c r="D245" s="77"/>
      <c r="E245" s="78"/>
      <c r="F245" s="10"/>
      <c r="G245" s="10"/>
      <c r="H245" s="10"/>
      <c r="I245" s="10"/>
      <c r="J245" s="10"/>
      <c r="K245" s="10"/>
      <c r="L245" s="10"/>
      <c r="M245" s="10"/>
      <c r="N245" s="10"/>
      <c r="O245" s="8"/>
    </row>
    <row r="246" spans="1:15" ht="11.25" hidden="1" customHeight="1" x14ac:dyDescent="0.2">
      <c r="A246" s="6"/>
      <c r="B246" s="30"/>
      <c r="C246" s="8"/>
      <c r="D246" s="85"/>
      <c r="E246" s="86"/>
      <c r="F246" s="10"/>
      <c r="G246" s="10"/>
      <c r="H246" s="10"/>
      <c r="I246" s="10"/>
      <c r="J246" s="10"/>
      <c r="K246" s="10"/>
      <c r="L246" s="10"/>
      <c r="M246" s="10"/>
      <c r="N246" s="10"/>
      <c r="O246" s="8"/>
    </row>
    <row r="247" spans="1:15" hidden="1" x14ac:dyDescent="0.2">
      <c r="A247" s="13"/>
      <c r="B247" s="27"/>
      <c r="C247" s="59"/>
      <c r="D247" s="24"/>
      <c r="E247" s="24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spans="1:15" hidden="1" x14ac:dyDescent="0.2">
      <c r="A248" s="13"/>
      <c r="B248" s="27"/>
      <c r="C248" s="59"/>
      <c r="D248" s="24"/>
      <c r="E248" s="24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1:15" ht="12" hidden="1" customHeight="1" x14ac:dyDescent="0.2">
      <c r="A249" s="13"/>
      <c r="B249" s="27"/>
      <c r="C249" s="59"/>
      <c r="D249" s="24"/>
      <c r="E249" s="24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1:15" hidden="1" x14ac:dyDescent="0.2">
      <c r="A250" s="10"/>
      <c r="B250" s="13"/>
      <c r="C250" s="13"/>
      <c r="D250" s="10"/>
      <c r="E250" s="10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1:15" x14ac:dyDescent="0.2">
      <c r="A251" s="13" t="s">
        <v>228</v>
      </c>
      <c r="B251" s="11" t="s">
        <v>91</v>
      </c>
      <c r="C251" s="10">
        <v>80</v>
      </c>
      <c r="D251" s="10"/>
      <c r="E251" s="96"/>
      <c r="F251" s="10">
        <v>15.82</v>
      </c>
      <c r="G251" s="10">
        <v>17.77</v>
      </c>
      <c r="H251" s="10">
        <v>18.079999999999998</v>
      </c>
      <c r="I251" s="10">
        <v>265.43</v>
      </c>
      <c r="J251" s="10">
        <v>6.4000000000000001E-2</v>
      </c>
      <c r="K251" s="10">
        <v>9.6000000000000002E-2</v>
      </c>
      <c r="L251" s="10">
        <v>0</v>
      </c>
      <c r="M251" s="10">
        <v>16.8</v>
      </c>
      <c r="N251" s="10">
        <v>1.2</v>
      </c>
      <c r="O251" s="10">
        <v>43.16</v>
      </c>
    </row>
    <row r="252" spans="1:15" x14ac:dyDescent="0.2">
      <c r="A252" s="13"/>
      <c r="B252" s="13" t="s">
        <v>74</v>
      </c>
      <c r="C252" s="10"/>
      <c r="D252" s="47">
        <v>62</v>
      </c>
      <c r="E252" s="47">
        <v>59.2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1:15" x14ac:dyDescent="0.2">
      <c r="A253" s="13"/>
      <c r="B253" s="13" t="s">
        <v>92</v>
      </c>
      <c r="C253" s="10"/>
      <c r="D253" s="10">
        <v>14.4</v>
      </c>
      <c r="E253" s="10">
        <v>14.4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1:15" x14ac:dyDescent="0.2">
      <c r="A254" s="13"/>
      <c r="B254" s="13" t="s">
        <v>73</v>
      </c>
      <c r="C254" s="10"/>
      <c r="D254" s="10">
        <v>19.2</v>
      </c>
      <c r="E254" s="10">
        <v>19.2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1:15" x14ac:dyDescent="0.2">
      <c r="A255" s="13"/>
      <c r="B255" s="13" t="s">
        <v>93</v>
      </c>
      <c r="C255" s="10"/>
      <c r="D255" s="10">
        <v>8</v>
      </c>
      <c r="E255" s="10">
        <v>8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1:15" x14ac:dyDescent="0.2">
      <c r="A256" s="13"/>
      <c r="B256" s="13" t="s">
        <v>75</v>
      </c>
      <c r="C256" s="10"/>
      <c r="D256" s="10"/>
      <c r="E256" s="10">
        <v>99.3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 spans="1:17" x14ac:dyDescent="0.2">
      <c r="A257" s="13"/>
      <c r="B257" s="13" t="s">
        <v>33</v>
      </c>
      <c r="C257" s="10"/>
      <c r="D257" s="10">
        <v>4.8</v>
      </c>
      <c r="E257" s="10">
        <v>4.8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1:17" x14ac:dyDescent="0.2">
      <c r="A258" s="10"/>
      <c r="B258" s="13" t="s">
        <v>34</v>
      </c>
      <c r="C258" s="10"/>
      <c r="D258" s="10">
        <v>1.2</v>
      </c>
      <c r="E258" s="10">
        <v>1.2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1:17" ht="25.5" customHeight="1" x14ac:dyDescent="0.2">
      <c r="A259" s="13" t="s">
        <v>94</v>
      </c>
      <c r="B259" s="11" t="s">
        <v>95</v>
      </c>
      <c r="C259" s="10">
        <v>130</v>
      </c>
      <c r="D259" s="10"/>
      <c r="E259" s="10"/>
      <c r="F259" s="10">
        <v>3.8</v>
      </c>
      <c r="G259" s="10">
        <v>4.5999999999999996</v>
      </c>
      <c r="H259" s="10">
        <v>31.7</v>
      </c>
      <c r="I259" s="10">
        <v>195</v>
      </c>
      <c r="J259" s="10">
        <v>5.1999999999999998E-2</v>
      </c>
      <c r="K259" s="10">
        <v>1.2999999999999999E-2</v>
      </c>
      <c r="L259" s="10">
        <v>0</v>
      </c>
      <c r="M259" s="10"/>
      <c r="N259" s="10"/>
      <c r="O259" s="10">
        <v>7.25</v>
      </c>
    </row>
    <row r="260" spans="1:17" x14ac:dyDescent="0.2">
      <c r="A260" s="13"/>
      <c r="B260" s="13" t="s">
        <v>96</v>
      </c>
      <c r="C260" s="10"/>
      <c r="D260" s="10">
        <v>45.5</v>
      </c>
      <c r="E260" s="10">
        <v>45.5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 spans="1:17" x14ac:dyDescent="0.2">
      <c r="A261" s="13"/>
      <c r="B261" s="13" t="s">
        <v>51</v>
      </c>
      <c r="C261" s="10"/>
      <c r="D261" s="10">
        <v>5</v>
      </c>
      <c r="E261" s="10">
        <v>5</v>
      </c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 spans="1:17" ht="14.25" customHeight="1" x14ac:dyDescent="0.2">
      <c r="A262" s="10"/>
      <c r="B262" s="30" t="s">
        <v>173</v>
      </c>
      <c r="C262" s="10"/>
      <c r="D262" s="9">
        <v>2.5</v>
      </c>
      <c r="E262" s="10">
        <v>2.5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1:17" ht="13.5" customHeight="1" x14ac:dyDescent="0.2">
      <c r="A263" s="10"/>
      <c r="B263" s="11" t="s">
        <v>37</v>
      </c>
      <c r="C263" s="10">
        <v>60</v>
      </c>
      <c r="D263" s="9">
        <v>60</v>
      </c>
      <c r="E263" s="10">
        <v>60</v>
      </c>
      <c r="F263" s="10">
        <v>4.9000000000000004</v>
      </c>
      <c r="G263" s="10">
        <v>0.8</v>
      </c>
      <c r="H263" s="10">
        <v>25.2</v>
      </c>
      <c r="I263" s="10">
        <v>127.2</v>
      </c>
      <c r="J263" s="31">
        <v>6.6000000000000003E-2</v>
      </c>
      <c r="K263" s="31">
        <v>1.7999999999999999E-2</v>
      </c>
      <c r="L263" s="31">
        <v>0</v>
      </c>
      <c r="M263" s="31">
        <v>12</v>
      </c>
      <c r="N263" s="31">
        <v>0.66</v>
      </c>
      <c r="O263" s="10">
        <v>3.53</v>
      </c>
    </row>
    <row r="264" spans="1:17" x14ac:dyDescent="0.2">
      <c r="A264" s="6" t="s">
        <v>38</v>
      </c>
      <c r="B264" s="11" t="s">
        <v>39</v>
      </c>
      <c r="C264" s="9">
        <v>180</v>
      </c>
      <c r="D264" s="8"/>
      <c r="E264" s="10"/>
      <c r="F264" s="10">
        <v>0.18</v>
      </c>
      <c r="G264" s="10">
        <v>0</v>
      </c>
      <c r="H264" s="10">
        <v>32.22</v>
      </c>
      <c r="I264" s="10">
        <v>122.4</v>
      </c>
      <c r="J264" s="10">
        <v>0.02</v>
      </c>
      <c r="K264" s="10">
        <v>0</v>
      </c>
      <c r="L264" s="10">
        <v>4.8600000000000003</v>
      </c>
      <c r="M264" s="10">
        <v>12</v>
      </c>
      <c r="N264" s="10">
        <v>0.8</v>
      </c>
      <c r="O264" s="10">
        <v>5.42</v>
      </c>
    </row>
    <row r="265" spans="1:17" x14ac:dyDescent="0.2">
      <c r="A265" s="6"/>
      <c r="B265" s="13" t="s">
        <v>40</v>
      </c>
      <c r="C265" s="8"/>
      <c r="D265" s="9">
        <v>40.799999999999997</v>
      </c>
      <c r="E265" s="10">
        <v>36</v>
      </c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 spans="1:17" x14ac:dyDescent="0.2">
      <c r="A266" s="6"/>
      <c r="B266" s="30" t="s">
        <v>23</v>
      </c>
      <c r="C266" s="29"/>
      <c r="D266" s="9">
        <v>21.6</v>
      </c>
      <c r="E266" s="10">
        <v>21.6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7" x14ac:dyDescent="0.2">
      <c r="A267" s="6"/>
      <c r="B267" s="30" t="s">
        <v>41</v>
      </c>
      <c r="C267" s="29"/>
      <c r="D267" s="9">
        <v>0.18</v>
      </c>
      <c r="E267" s="10">
        <v>0.18</v>
      </c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1:17" x14ac:dyDescent="0.2">
      <c r="A268" s="6"/>
      <c r="B268" s="13" t="s">
        <v>24</v>
      </c>
      <c r="C268" s="29"/>
      <c r="D268" s="9">
        <v>155</v>
      </c>
      <c r="E268" s="10">
        <v>155</v>
      </c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1:17" x14ac:dyDescent="0.2">
      <c r="A269" s="19"/>
      <c r="B269" s="38" t="s">
        <v>63</v>
      </c>
      <c r="C269" s="19"/>
      <c r="D269" s="19"/>
      <c r="E269" s="19"/>
      <c r="F269" s="19">
        <f t="shared" ref="F269:O269" si="12">SUM(F219:F268)</f>
        <v>27.58</v>
      </c>
      <c r="G269" s="19">
        <f t="shared" si="12"/>
        <v>27.250000000000004</v>
      </c>
      <c r="H269" s="19">
        <f t="shared" si="12"/>
        <v>123.36</v>
      </c>
      <c r="I269" s="19">
        <f t="shared" si="12"/>
        <v>823.23</v>
      </c>
      <c r="J269" s="19">
        <f t="shared" si="12"/>
        <v>12.202</v>
      </c>
      <c r="K269" s="19">
        <f t="shared" si="12"/>
        <v>0.127</v>
      </c>
      <c r="L269" s="19">
        <f t="shared" si="12"/>
        <v>14.46</v>
      </c>
      <c r="M269" s="19">
        <f t="shared" si="12"/>
        <v>85.8</v>
      </c>
      <c r="N269" s="19">
        <f t="shared" si="12"/>
        <v>3.66</v>
      </c>
      <c r="O269" s="19">
        <f t="shared" si="12"/>
        <v>68.509999999999991</v>
      </c>
      <c r="P269" s="129"/>
      <c r="Q269" s="130"/>
    </row>
    <row r="270" spans="1:17" hidden="1" x14ac:dyDescent="0.2">
      <c r="A270" s="10"/>
      <c r="B270" s="13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1:17" x14ac:dyDescent="0.2">
      <c r="A271" s="10"/>
      <c r="B271" s="28" t="s">
        <v>43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 spans="1:17" ht="25.5" x14ac:dyDescent="0.2">
      <c r="A272" s="6" t="s">
        <v>162</v>
      </c>
      <c r="B272" s="11" t="s">
        <v>163</v>
      </c>
      <c r="C272" s="9">
        <v>180</v>
      </c>
      <c r="D272" s="8"/>
      <c r="E272" s="10"/>
      <c r="F272" s="10">
        <v>0.18</v>
      </c>
      <c r="G272" s="10">
        <v>0</v>
      </c>
      <c r="H272" s="10">
        <v>27</v>
      </c>
      <c r="I272" s="10">
        <v>122.4</v>
      </c>
      <c r="J272" s="10">
        <v>0.02</v>
      </c>
      <c r="K272" s="10">
        <v>0</v>
      </c>
      <c r="L272" s="10">
        <v>9</v>
      </c>
      <c r="M272" s="10">
        <v>12</v>
      </c>
      <c r="N272" s="10">
        <v>0.8</v>
      </c>
      <c r="O272" s="10">
        <v>6.7</v>
      </c>
    </row>
    <row r="273" spans="1:17" x14ac:dyDescent="0.2">
      <c r="A273" s="6"/>
      <c r="B273" s="13" t="s">
        <v>164</v>
      </c>
      <c r="C273" s="8"/>
      <c r="D273" s="9">
        <v>18</v>
      </c>
      <c r="E273" s="10">
        <v>18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 spans="1:17" x14ac:dyDescent="0.2">
      <c r="A274" s="6"/>
      <c r="B274" s="30" t="s">
        <v>23</v>
      </c>
      <c r="C274" s="29"/>
      <c r="D274" s="9">
        <v>18</v>
      </c>
      <c r="E274" s="10">
        <v>18</v>
      </c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7" x14ac:dyDescent="0.2">
      <c r="A275" s="6"/>
      <c r="B275" s="13" t="s">
        <v>24</v>
      </c>
      <c r="C275" s="29"/>
      <c r="D275" s="9">
        <v>180</v>
      </c>
      <c r="E275" s="10">
        <v>180</v>
      </c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7" x14ac:dyDescent="0.2">
      <c r="A276" s="10"/>
      <c r="B276" s="11" t="s">
        <v>298</v>
      </c>
      <c r="C276" s="10">
        <v>50</v>
      </c>
      <c r="D276" s="10">
        <v>50</v>
      </c>
      <c r="E276" s="10">
        <v>50</v>
      </c>
      <c r="F276" s="10">
        <v>1.75</v>
      </c>
      <c r="G276" s="10">
        <v>2.8</v>
      </c>
      <c r="H276" s="10">
        <v>14.7</v>
      </c>
      <c r="I276" s="10">
        <v>91</v>
      </c>
      <c r="J276" s="10">
        <v>0.05</v>
      </c>
      <c r="K276" s="10">
        <v>3.5999999999999999E-3</v>
      </c>
      <c r="L276" s="10">
        <v>0</v>
      </c>
      <c r="M276" s="10">
        <v>16.8</v>
      </c>
      <c r="N276" s="10">
        <v>0.56999999999999995</v>
      </c>
      <c r="O276" s="10">
        <v>5.92</v>
      </c>
    </row>
    <row r="277" spans="1:17" x14ac:dyDescent="0.2">
      <c r="A277" s="19"/>
      <c r="B277" s="16" t="s">
        <v>46</v>
      </c>
      <c r="C277" s="44"/>
      <c r="D277" s="44"/>
      <c r="E277" s="44"/>
      <c r="F277" s="19">
        <f t="shared" ref="F277:O277" si="13">F272+F276</f>
        <v>1.93</v>
      </c>
      <c r="G277" s="19">
        <f t="shared" si="13"/>
        <v>2.8</v>
      </c>
      <c r="H277" s="19">
        <f t="shared" si="13"/>
        <v>41.7</v>
      </c>
      <c r="I277" s="19">
        <f t="shared" si="13"/>
        <v>213.4</v>
      </c>
      <c r="J277" s="19">
        <f t="shared" si="13"/>
        <v>7.0000000000000007E-2</v>
      </c>
      <c r="K277" s="19">
        <f t="shared" si="13"/>
        <v>3.5999999999999999E-3</v>
      </c>
      <c r="L277" s="19">
        <f t="shared" si="13"/>
        <v>9</v>
      </c>
      <c r="M277" s="19">
        <f t="shared" si="13"/>
        <v>28.8</v>
      </c>
      <c r="N277" s="19">
        <f t="shared" si="13"/>
        <v>1.37</v>
      </c>
      <c r="O277" s="19">
        <f t="shared" si="13"/>
        <v>12.620000000000001</v>
      </c>
      <c r="P277" s="129"/>
      <c r="Q277" s="130"/>
    </row>
    <row r="278" spans="1:17" ht="12.75" customHeight="1" x14ac:dyDescent="0.2">
      <c r="A278" s="39"/>
      <c r="B278" s="39" t="s">
        <v>47</v>
      </c>
      <c r="C278" s="39"/>
      <c r="D278" s="39"/>
      <c r="E278" s="39"/>
      <c r="F278" s="73">
        <f>F214+F217+F269+F277</f>
        <v>59.897999999999996</v>
      </c>
      <c r="G278" s="73">
        <f t="shared" ref="G278:O278" si="14">G214+G217+G269+G277</f>
        <v>47.32</v>
      </c>
      <c r="H278" s="73">
        <f t="shared" si="14"/>
        <v>264.02999999999997</v>
      </c>
      <c r="I278" s="73">
        <f t="shared" si="14"/>
        <v>1668.73</v>
      </c>
      <c r="J278" s="73">
        <f t="shared" si="14"/>
        <v>12.562000000000001</v>
      </c>
      <c r="K278" s="73">
        <f t="shared" si="14"/>
        <v>0.86060000000000014</v>
      </c>
      <c r="L278" s="73">
        <f t="shared" si="14"/>
        <v>36.090000000000003</v>
      </c>
      <c r="M278" s="73">
        <f t="shared" si="14"/>
        <v>151.80000000000001</v>
      </c>
      <c r="N278" s="73">
        <f t="shared" si="14"/>
        <v>26.830000000000002</v>
      </c>
      <c r="O278" s="73">
        <f t="shared" si="14"/>
        <v>162.79</v>
      </c>
      <c r="P278" s="128"/>
    </row>
    <row r="279" spans="1:17" hidden="1" x14ac:dyDescent="0.2">
      <c r="A279" s="10"/>
      <c r="B279" s="11"/>
      <c r="C279" s="13"/>
      <c r="D279" s="45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7" ht="15.75" customHeight="1" x14ac:dyDescent="0.2">
      <c r="A280" s="180" t="s">
        <v>85</v>
      </c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</row>
    <row r="281" spans="1:17" x14ac:dyDescent="0.2">
      <c r="A281" s="10"/>
      <c r="B281" s="28" t="s">
        <v>19</v>
      </c>
      <c r="C281" s="13"/>
      <c r="D281" s="45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7" ht="27" customHeight="1" x14ac:dyDescent="0.2">
      <c r="A282" s="27" t="s">
        <v>250</v>
      </c>
      <c r="B282" s="37" t="s">
        <v>199</v>
      </c>
      <c r="C282" s="24" t="s">
        <v>71</v>
      </c>
      <c r="D282" s="24"/>
      <c r="E282" s="24"/>
      <c r="F282" s="24">
        <v>9.1</v>
      </c>
      <c r="G282" s="24">
        <v>11.3</v>
      </c>
      <c r="H282" s="24">
        <v>43.4</v>
      </c>
      <c r="I282" s="24">
        <v>410</v>
      </c>
      <c r="J282" s="24">
        <v>0.04</v>
      </c>
      <c r="K282" s="24">
        <v>0.02</v>
      </c>
      <c r="L282" s="24">
        <v>0</v>
      </c>
      <c r="M282" s="24">
        <v>20</v>
      </c>
      <c r="N282" s="24">
        <v>0.8</v>
      </c>
      <c r="O282" s="24">
        <v>13.71</v>
      </c>
    </row>
    <row r="283" spans="1:17" x14ac:dyDescent="0.2">
      <c r="A283" s="27"/>
      <c r="B283" s="43" t="s">
        <v>49</v>
      </c>
      <c r="C283" s="24"/>
      <c r="D283" s="24">
        <v>31</v>
      </c>
      <c r="E283" s="24">
        <v>31</v>
      </c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1:17" x14ac:dyDescent="0.2">
      <c r="A284" s="104"/>
      <c r="B284" s="27" t="s">
        <v>73</v>
      </c>
      <c r="C284" s="24"/>
      <c r="D284" s="24">
        <v>100</v>
      </c>
      <c r="E284" s="24">
        <v>100</v>
      </c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1:17" x14ac:dyDescent="0.2">
      <c r="A285" s="104"/>
      <c r="B285" s="27" t="s">
        <v>24</v>
      </c>
      <c r="C285" s="24"/>
      <c r="D285" s="24">
        <v>75</v>
      </c>
      <c r="E285" s="24">
        <v>75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1:17" x14ac:dyDescent="0.2">
      <c r="A286" s="27"/>
      <c r="B286" s="27" t="s">
        <v>23</v>
      </c>
      <c r="C286" s="24"/>
      <c r="D286" s="24">
        <v>6</v>
      </c>
      <c r="E286" s="24">
        <v>6</v>
      </c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1:17" x14ac:dyDescent="0.2">
      <c r="A287" s="27"/>
      <c r="B287" s="27" t="s">
        <v>34</v>
      </c>
      <c r="C287" s="59"/>
      <c r="D287" s="24">
        <v>1</v>
      </c>
      <c r="E287" s="24">
        <v>1</v>
      </c>
      <c r="F287" s="59"/>
      <c r="G287" s="59"/>
      <c r="H287" s="59"/>
      <c r="I287" s="59"/>
      <c r="J287" s="59"/>
      <c r="K287" s="59"/>
      <c r="L287" s="59"/>
      <c r="M287" s="59"/>
      <c r="N287" s="59"/>
      <c r="O287" s="59"/>
    </row>
    <row r="288" spans="1:17" x14ac:dyDescent="0.2">
      <c r="A288" s="27"/>
      <c r="B288" s="27" t="s">
        <v>51</v>
      </c>
      <c r="C288" s="59"/>
      <c r="D288" s="24">
        <v>5</v>
      </c>
      <c r="E288" s="24">
        <v>5</v>
      </c>
      <c r="F288" s="59"/>
      <c r="G288" s="59"/>
      <c r="H288" s="59"/>
      <c r="I288" s="59"/>
      <c r="J288" s="59"/>
      <c r="K288" s="59"/>
      <c r="L288" s="59"/>
      <c r="M288" s="59"/>
      <c r="N288" s="59"/>
      <c r="O288" s="59"/>
    </row>
    <row r="289" spans="1:17" ht="14.25" customHeight="1" x14ac:dyDescent="0.2">
      <c r="A289" s="10" t="s">
        <v>226</v>
      </c>
      <c r="B289" s="11" t="s">
        <v>22</v>
      </c>
      <c r="C289" s="9">
        <v>5</v>
      </c>
      <c r="D289" s="9">
        <v>5</v>
      </c>
      <c r="E289" s="10">
        <v>5</v>
      </c>
      <c r="F289" s="10">
        <v>0.05</v>
      </c>
      <c r="G289" s="10">
        <v>4.0999999999999996</v>
      </c>
      <c r="H289" s="10">
        <v>0.05</v>
      </c>
      <c r="I289" s="10">
        <v>37.5</v>
      </c>
      <c r="J289" s="10">
        <v>0</v>
      </c>
      <c r="K289" s="10">
        <v>0.01</v>
      </c>
      <c r="L289" s="10">
        <v>0</v>
      </c>
      <c r="M289" s="24"/>
      <c r="N289" s="24"/>
      <c r="O289" s="24">
        <v>3.75</v>
      </c>
    </row>
    <row r="290" spans="1:17" ht="13.5" customHeight="1" x14ac:dyDescent="0.2">
      <c r="A290" s="99"/>
      <c r="B290" s="11" t="s">
        <v>37</v>
      </c>
      <c r="C290" s="9">
        <v>40</v>
      </c>
      <c r="D290" s="9">
        <v>40</v>
      </c>
      <c r="E290" s="10">
        <v>40</v>
      </c>
      <c r="F290" s="10">
        <v>3.3</v>
      </c>
      <c r="G290" s="10">
        <v>0.5</v>
      </c>
      <c r="H290" s="10">
        <v>16.8</v>
      </c>
      <c r="I290" s="10">
        <v>84.6</v>
      </c>
      <c r="J290" s="10">
        <v>4.3999999999999997E-2</v>
      </c>
      <c r="K290" s="10">
        <v>1.2E-2</v>
      </c>
      <c r="L290" s="10">
        <v>0</v>
      </c>
      <c r="M290" s="10">
        <v>8</v>
      </c>
      <c r="N290" s="10">
        <v>0.44</v>
      </c>
      <c r="O290" s="12">
        <v>2.35</v>
      </c>
    </row>
    <row r="291" spans="1:17" ht="24" customHeight="1" x14ac:dyDescent="0.2">
      <c r="A291" s="13" t="s">
        <v>306</v>
      </c>
      <c r="B291" s="11" t="s">
        <v>304</v>
      </c>
      <c r="C291" s="10" t="s">
        <v>305</v>
      </c>
      <c r="D291" s="10"/>
      <c r="E291" s="10"/>
      <c r="F291" s="10">
        <v>0.3</v>
      </c>
      <c r="G291" s="10">
        <v>0.1</v>
      </c>
      <c r="H291" s="10">
        <v>9.5</v>
      </c>
      <c r="I291" s="10">
        <v>40</v>
      </c>
      <c r="J291" s="10">
        <v>0</v>
      </c>
      <c r="K291" s="10">
        <v>0</v>
      </c>
      <c r="L291" s="10">
        <v>1</v>
      </c>
      <c r="M291" s="41">
        <v>0</v>
      </c>
      <c r="N291" s="41">
        <v>0</v>
      </c>
      <c r="O291" s="41">
        <v>2.77</v>
      </c>
    </row>
    <row r="292" spans="1:17" ht="13.5" customHeight="1" x14ac:dyDescent="0.2">
      <c r="A292" s="53"/>
      <c r="B292" s="13" t="s">
        <v>104</v>
      </c>
      <c r="C292" s="54"/>
      <c r="D292" s="10">
        <v>1</v>
      </c>
      <c r="E292" s="10">
        <v>1</v>
      </c>
      <c r="F292" s="54"/>
      <c r="G292" s="54"/>
      <c r="H292" s="54"/>
      <c r="I292" s="54"/>
      <c r="J292" s="54"/>
      <c r="K292" s="54"/>
      <c r="L292" s="54"/>
      <c r="M292" s="149"/>
      <c r="N292" s="149"/>
      <c r="O292" s="149"/>
    </row>
    <row r="293" spans="1:17" ht="13.5" customHeight="1" x14ac:dyDescent="0.2">
      <c r="A293" s="11"/>
      <c r="B293" s="13" t="s">
        <v>24</v>
      </c>
      <c r="C293" s="149"/>
      <c r="D293" s="10">
        <v>216</v>
      </c>
      <c r="E293" s="10">
        <v>200</v>
      </c>
      <c r="F293" s="149"/>
      <c r="G293" s="149"/>
      <c r="H293" s="149"/>
      <c r="I293" s="149"/>
      <c r="J293" s="149"/>
      <c r="K293" s="149"/>
      <c r="L293" s="149"/>
      <c r="M293" s="98"/>
      <c r="N293" s="98"/>
      <c r="O293" s="98"/>
    </row>
    <row r="294" spans="1:17" ht="13.5" customHeight="1" x14ac:dyDescent="0.2">
      <c r="A294" s="11"/>
      <c r="B294" s="13" t="s">
        <v>23</v>
      </c>
      <c r="C294" s="149"/>
      <c r="D294" s="10">
        <v>10</v>
      </c>
      <c r="E294" s="10">
        <v>10</v>
      </c>
      <c r="F294" s="149"/>
      <c r="G294" s="149"/>
      <c r="H294" s="149"/>
      <c r="I294" s="149"/>
      <c r="J294" s="149"/>
      <c r="K294" s="149"/>
      <c r="L294" s="149"/>
      <c r="M294" s="10"/>
      <c r="N294" s="10"/>
      <c r="O294" s="10"/>
    </row>
    <row r="295" spans="1:17" ht="14.25" customHeight="1" x14ac:dyDescent="0.2">
      <c r="A295" s="13"/>
      <c r="B295" s="13" t="s">
        <v>105</v>
      </c>
      <c r="C295" s="10"/>
      <c r="D295" s="10">
        <v>8</v>
      </c>
      <c r="E295" s="10">
        <v>7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 spans="1:17" ht="3" hidden="1" customHeight="1" x14ac:dyDescent="0.2">
      <c r="A296" s="13"/>
      <c r="B296" s="13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 spans="1:17" x14ac:dyDescent="0.2">
      <c r="A297" s="16"/>
      <c r="B297" s="38" t="s">
        <v>55</v>
      </c>
      <c r="C297" s="19"/>
      <c r="D297" s="19"/>
      <c r="E297" s="19"/>
      <c r="F297" s="19">
        <f t="shared" ref="F297:O297" si="15">SUM(F282:F296)</f>
        <v>12.75</v>
      </c>
      <c r="G297" s="19">
        <f t="shared" si="15"/>
        <v>16</v>
      </c>
      <c r="H297" s="19">
        <f t="shared" si="15"/>
        <v>69.75</v>
      </c>
      <c r="I297" s="19">
        <f t="shared" si="15"/>
        <v>572.1</v>
      </c>
      <c r="J297" s="19">
        <f t="shared" si="15"/>
        <v>8.3999999999999991E-2</v>
      </c>
      <c r="K297" s="19">
        <f t="shared" si="15"/>
        <v>4.1999999999999996E-2</v>
      </c>
      <c r="L297" s="19">
        <f t="shared" si="15"/>
        <v>1</v>
      </c>
      <c r="M297" s="19">
        <f t="shared" si="15"/>
        <v>28</v>
      </c>
      <c r="N297" s="19">
        <f t="shared" si="15"/>
        <v>1.24</v>
      </c>
      <c r="O297" s="19">
        <f t="shared" si="15"/>
        <v>22.580000000000002</v>
      </c>
      <c r="P297" s="128"/>
    </row>
    <row r="298" spans="1:17" x14ac:dyDescent="0.2">
      <c r="A298" s="24"/>
      <c r="B298" s="21" t="s">
        <v>26</v>
      </c>
      <c r="C298" s="24"/>
      <c r="D298" s="23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</row>
    <row r="299" spans="1:17" x14ac:dyDescent="0.2">
      <c r="A299" s="24" t="s">
        <v>56</v>
      </c>
      <c r="B299" s="37" t="s">
        <v>327</v>
      </c>
      <c r="C299" s="24">
        <v>90</v>
      </c>
      <c r="D299" s="24">
        <v>90</v>
      </c>
      <c r="E299" s="24">
        <v>90</v>
      </c>
      <c r="F299" s="24">
        <v>0.82</v>
      </c>
      <c r="G299" s="24">
        <v>0</v>
      </c>
      <c r="H299" s="24">
        <v>36.9</v>
      </c>
      <c r="I299" s="24">
        <v>40.5</v>
      </c>
      <c r="J299" s="24">
        <v>0.02</v>
      </c>
      <c r="K299" s="24">
        <v>0.02</v>
      </c>
      <c r="L299" s="24">
        <v>54.1</v>
      </c>
      <c r="M299" s="24">
        <v>24</v>
      </c>
      <c r="N299" s="24">
        <v>30</v>
      </c>
      <c r="O299" s="24">
        <v>12.09</v>
      </c>
      <c r="Q299" s="113"/>
    </row>
    <row r="300" spans="1:17" ht="14.25" customHeight="1" x14ac:dyDescent="0.2">
      <c r="A300" s="19"/>
      <c r="B300" s="16" t="s">
        <v>28</v>
      </c>
      <c r="C300" s="19"/>
      <c r="D300" s="18"/>
      <c r="E300" s="19"/>
      <c r="F300" s="19">
        <f t="shared" ref="F300:O300" si="16">F299</f>
        <v>0.82</v>
      </c>
      <c r="G300" s="19">
        <f t="shared" si="16"/>
        <v>0</v>
      </c>
      <c r="H300" s="19">
        <f t="shared" si="16"/>
        <v>36.9</v>
      </c>
      <c r="I300" s="19">
        <f t="shared" si="16"/>
        <v>40.5</v>
      </c>
      <c r="J300" s="19">
        <f t="shared" si="16"/>
        <v>0.02</v>
      </c>
      <c r="K300" s="19">
        <f t="shared" si="16"/>
        <v>0.02</v>
      </c>
      <c r="L300" s="19">
        <f t="shared" si="16"/>
        <v>54.1</v>
      </c>
      <c r="M300" s="19">
        <f t="shared" si="16"/>
        <v>24</v>
      </c>
      <c r="N300" s="19">
        <f t="shared" si="16"/>
        <v>30</v>
      </c>
      <c r="O300" s="19">
        <f t="shared" si="16"/>
        <v>12.09</v>
      </c>
      <c r="P300" s="129"/>
      <c r="Q300" s="130"/>
    </row>
    <row r="301" spans="1:17" ht="3" hidden="1" customHeight="1" x14ac:dyDescent="0.2">
      <c r="A301" s="27"/>
      <c r="B301" s="24"/>
      <c r="C301" s="27"/>
      <c r="D301" s="46"/>
      <c r="E301" s="97"/>
      <c r="F301" s="27"/>
      <c r="G301" s="27"/>
      <c r="H301" s="27"/>
      <c r="I301" s="27"/>
      <c r="J301" s="27"/>
      <c r="K301" s="27"/>
      <c r="L301" s="27"/>
      <c r="M301" s="27"/>
      <c r="N301" s="27"/>
      <c r="O301" s="27"/>
    </row>
    <row r="302" spans="1:17" x14ac:dyDescent="0.2">
      <c r="A302" s="13"/>
      <c r="B302" s="28" t="s">
        <v>29</v>
      </c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1:17" ht="25.5" x14ac:dyDescent="0.2">
      <c r="A303" s="13" t="s">
        <v>87</v>
      </c>
      <c r="B303" s="11" t="s">
        <v>88</v>
      </c>
      <c r="C303" s="10">
        <v>200</v>
      </c>
      <c r="D303" s="10"/>
      <c r="E303" s="10"/>
      <c r="F303" s="10">
        <v>6.4</v>
      </c>
      <c r="G303" s="10">
        <v>4.4000000000000004</v>
      </c>
      <c r="H303" s="10">
        <v>18.559999999999999</v>
      </c>
      <c r="I303" s="10">
        <v>137</v>
      </c>
      <c r="J303" s="10">
        <v>0.15</v>
      </c>
      <c r="K303" s="10">
        <v>7.4999999999999997E-2</v>
      </c>
      <c r="L303" s="10">
        <v>0.8</v>
      </c>
      <c r="M303" s="10">
        <v>82.5</v>
      </c>
      <c r="N303" s="10">
        <v>2.25</v>
      </c>
      <c r="O303" s="10">
        <v>6.09</v>
      </c>
    </row>
    <row r="304" spans="1:17" ht="14.25" customHeight="1" x14ac:dyDescent="0.2">
      <c r="A304" s="13"/>
      <c r="B304" s="43" t="s">
        <v>172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1:15" ht="14.25" customHeight="1" x14ac:dyDescent="0.2">
      <c r="A305" s="13"/>
      <c r="B305" s="46" t="s">
        <v>288</v>
      </c>
      <c r="C305" s="10"/>
      <c r="D305" s="75">
        <v>53.3</v>
      </c>
      <c r="E305" s="84">
        <v>40</v>
      </c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1:15" ht="14.25" customHeight="1" x14ac:dyDescent="0.2">
      <c r="A306" s="13"/>
      <c r="B306" s="45" t="s">
        <v>289</v>
      </c>
      <c r="C306" s="10"/>
      <c r="D306" s="77">
        <v>57.1</v>
      </c>
      <c r="E306" s="82">
        <v>40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1:15" ht="14.25" customHeight="1" x14ac:dyDescent="0.2">
      <c r="A307" s="13"/>
      <c r="B307" s="45" t="s">
        <v>165</v>
      </c>
      <c r="C307" s="10"/>
      <c r="D307" s="75">
        <v>61.5</v>
      </c>
      <c r="E307" s="89">
        <v>40</v>
      </c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1:15" ht="14.25" customHeight="1" x14ac:dyDescent="0.2">
      <c r="A308" s="13"/>
      <c r="B308" s="45" t="s">
        <v>290</v>
      </c>
      <c r="C308" s="10"/>
      <c r="D308" s="100">
        <v>66.7</v>
      </c>
      <c r="E308" s="84">
        <v>40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1:15" ht="13.5" customHeight="1" x14ac:dyDescent="0.2">
      <c r="A309" s="13"/>
      <c r="B309" s="43" t="s">
        <v>166</v>
      </c>
      <c r="C309" s="10"/>
      <c r="D309" s="81"/>
      <c r="E309" s="82"/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1:15" ht="13.5" customHeight="1" x14ac:dyDescent="0.2">
      <c r="A310" s="13"/>
      <c r="B310" s="46" t="s">
        <v>300</v>
      </c>
      <c r="C310" s="10"/>
      <c r="D310" s="83">
        <v>10</v>
      </c>
      <c r="E310" s="84">
        <v>8</v>
      </c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1:15" ht="13.5" customHeight="1" x14ac:dyDescent="0.2">
      <c r="A311" s="13"/>
      <c r="B311" s="46" t="s">
        <v>301</v>
      </c>
      <c r="C311" s="10"/>
      <c r="D311" s="81">
        <v>10.7</v>
      </c>
      <c r="E311" s="82">
        <v>8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1:15" ht="14.25" customHeight="1" x14ac:dyDescent="0.2">
      <c r="A312" s="13"/>
      <c r="B312" s="13" t="s">
        <v>89</v>
      </c>
      <c r="C312" s="10"/>
      <c r="D312" s="83">
        <v>16.2</v>
      </c>
      <c r="E312" s="84">
        <v>16</v>
      </c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1:15" ht="14.25" customHeight="1" x14ac:dyDescent="0.2">
      <c r="A313" s="13"/>
      <c r="B313" s="13" t="s">
        <v>32</v>
      </c>
      <c r="C313" s="10"/>
      <c r="D313" s="81">
        <v>9.6</v>
      </c>
      <c r="E313" s="82">
        <v>8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1:15" ht="13.5" customHeight="1" x14ac:dyDescent="0.2">
      <c r="A314" s="13"/>
      <c r="B314" s="13" t="s">
        <v>77</v>
      </c>
      <c r="C314" s="10"/>
      <c r="D314" s="88">
        <v>2.6</v>
      </c>
      <c r="E314" s="89">
        <v>2.4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1:15" ht="15" customHeight="1" x14ac:dyDescent="0.2">
      <c r="A315" s="13"/>
      <c r="B315" s="13" t="s">
        <v>295</v>
      </c>
      <c r="C315" s="10"/>
      <c r="D315" s="83">
        <v>4</v>
      </c>
      <c r="E315" s="84">
        <v>4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spans="1:15" ht="15" customHeight="1" x14ac:dyDescent="0.2">
      <c r="A316" s="13"/>
      <c r="B316" s="13" t="s">
        <v>90</v>
      </c>
      <c r="C316" s="10"/>
      <c r="D316" s="81">
        <v>140</v>
      </c>
      <c r="E316" s="82">
        <v>140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1:15" ht="15" customHeight="1" x14ac:dyDescent="0.2">
      <c r="A317" s="13"/>
      <c r="B317" s="13" t="s">
        <v>34</v>
      </c>
      <c r="C317" s="10"/>
      <c r="D317" s="83">
        <v>2</v>
      </c>
      <c r="E317" s="84">
        <v>2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1:15" x14ac:dyDescent="0.2">
      <c r="A318" s="13" t="s">
        <v>269</v>
      </c>
      <c r="B318" s="11" t="s">
        <v>270</v>
      </c>
      <c r="C318" s="10" t="s">
        <v>243</v>
      </c>
      <c r="D318" s="10"/>
      <c r="E318" s="10"/>
      <c r="F318" s="10">
        <v>11.4</v>
      </c>
      <c r="G318" s="10">
        <v>9.4</v>
      </c>
      <c r="H318" s="10">
        <v>14.6</v>
      </c>
      <c r="I318" s="10">
        <v>184</v>
      </c>
      <c r="J318" s="10">
        <v>7.0000000000000007E-2</v>
      </c>
      <c r="K318" s="10">
        <v>7.0000000000000007E-2</v>
      </c>
      <c r="L318" s="10">
        <v>0.7</v>
      </c>
      <c r="M318" s="10">
        <v>52</v>
      </c>
      <c r="N318" s="10">
        <v>0.6</v>
      </c>
      <c r="O318" s="10">
        <v>26.87</v>
      </c>
    </row>
    <row r="319" spans="1:15" ht="14.25" customHeight="1" x14ac:dyDescent="0.2">
      <c r="A319" s="13"/>
      <c r="B319" s="13" t="s">
        <v>124</v>
      </c>
      <c r="C319" s="10"/>
      <c r="D319" s="10">
        <v>72</v>
      </c>
      <c r="E319" s="10">
        <v>53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1:15" ht="15.75" customHeight="1" x14ac:dyDescent="0.2">
      <c r="A320" s="13"/>
      <c r="B320" s="13" t="s">
        <v>92</v>
      </c>
      <c r="C320" s="10"/>
      <c r="D320" s="10">
        <v>11</v>
      </c>
      <c r="E320" s="10">
        <v>11</v>
      </c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1:15" ht="14.25" customHeight="1" x14ac:dyDescent="0.2">
      <c r="A321" s="13"/>
      <c r="B321" s="13" t="s">
        <v>73</v>
      </c>
      <c r="C321" s="10"/>
      <c r="D321" s="10">
        <v>16</v>
      </c>
      <c r="E321" s="10">
        <v>16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1:15" ht="14.25" customHeight="1" x14ac:dyDescent="0.2">
      <c r="A322" s="13"/>
      <c r="B322" s="13" t="s">
        <v>32</v>
      </c>
      <c r="C322" s="10"/>
      <c r="D322" s="10">
        <v>14.4</v>
      </c>
      <c r="E322" s="10">
        <v>12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1:15" ht="12.75" customHeight="1" x14ac:dyDescent="0.2">
      <c r="A323" s="13"/>
      <c r="B323" s="13" t="s">
        <v>36</v>
      </c>
      <c r="C323" s="10"/>
      <c r="D323" s="10">
        <v>6.4</v>
      </c>
      <c r="E323" s="10">
        <v>6.4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1:15" ht="12.75" customHeight="1" x14ac:dyDescent="0.2">
      <c r="A324" s="13"/>
      <c r="B324" s="13" t="s">
        <v>75</v>
      </c>
      <c r="C324" s="10"/>
      <c r="D324" s="10"/>
      <c r="E324" s="10">
        <v>95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1:15" ht="15" customHeight="1" x14ac:dyDescent="0.2">
      <c r="A325" s="13"/>
      <c r="B325" s="13" t="s">
        <v>33</v>
      </c>
      <c r="C325" s="10"/>
      <c r="D325" s="10">
        <v>8</v>
      </c>
      <c r="E325" s="10">
        <v>8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1:15" ht="15" customHeight="1" x14ac:dyDescent="0.2">
      <c r="A326" s="13"/>
      <c r="B326" s="13" t="s">
        <v>271</v>
      </c>
      <c r="C326" s="10"/>
      <c r="D326" s="10"/>
      <c r="E326" s="10">
        <v>80</v>
      </c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1:15" ht="12.75" customHeight="1" x14ac:dyDescent="0.2">
      <c r="A327" s="13"/>
      <c r="B327" s="13" t="s">
        <v>272</v>
      </c>
      <c r="C327" s="10"/>
      <c r="D327" s="10"/>
      <c r="E327" s="10">
        <v>50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1:15" ht="13.5" customHeight="1" x14ac:dyDescent="0.2">
      <c r="A328" s="13"/>
      <c r="B328" s="13" t="s">
        <v>35</v>
      </c>
      <c r="C328" s="10"/>
      <c r="D328" s="10">
        <v>12.5</v>
      </c>
      <c r="E328" s="10">
        <v>12.5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1:15" ht="12.75" customHeight="1" x14ac:dyDescent="0.2">
      <c r="A329" s="13"/>
      <c r="B329" s="13" t="s">
        <v>36</v>
      </c>
      <c r="C329" s="10"/>
      <c r="D329" s="10">
        <v>3.75</v>
      </c>
      <c r="E329" s="10">
        <v>3.75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1:15" ht="12.75" customHeight="1" x14ac:dyDescent="0.2">
      <c r="A330" s="13"/>
      <c r="B330" s="13" t="s">
        <v>24</v>
      </c>
      <c r="C330" s="10"/>
      <c r="D330" s="10">
        <v>37.5</v>
      </c>
      <c r="E330" s="10">
        <v>37.5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 spans="1:15" ht="13.5" customHeight="1" x14ac:dyDescent="0.2">
      <c r="A331" s="13"/>
      <c r="B331" s="13" t="s">
        <v>86</v>
      </c>
      <c r="C331" s="10"/>
      <c r="D331" s="10">
        <v>5</v>
      </c>
      <c r="E331" s="10">
        <v>5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1:15" ht="14.25" customHeight="1" x14ac:dyDescent="0.2">
      <c r="A332" s="13"/>
      <c r="B332" s="13" t="s">
        <v>34</v>
      </c>
      <c r="C332" s="10"/>
      <c r="D332" s="10">
        <v>2</v>
      </c>
      <c r="E332" s="10">
        <v>2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1:15" x14ac:dyDescent="0.2">
      <c r="A333" s="13" t="s">
        <v>229</v>
      </c>
      <c r="B333" s="11" t="s">
        <v>230</v>
      </c>
      <c r="C333" s="10">
        <v>150</v>
      </c>
      <c r="D333" s="10"/>
      <c r="E333" s="10"/>
      <c r="F333" s="10">
        <v>3.64</v>
      </c>
      <c r="G333" s="10">
        <v>4.3</v>
      </c>
      <c r="H333" s="10">
        <v>32</v>
      </c>
      <c r="I333" s="10">
        <v>200</v>
      </c>
      <c r="J333" s="10">
        <v>0.15</v>
      </c>
      <c r="K333" s="10">
        <v>0.1</v>
      </c>
      <c r="L333" s="10">
        <v>0</v>
      </c>
      <c r="M333" s="10">
        <v>9.1</v>
      </c>
      <c r="N333" s="10">
        <v>0.78</v>
      </c>
      <c r="O333" s="10">
        <v>8.61</v>
      </c>
    </row>
    <row r="334" spans="1:15" ht="14.25" customHeight="1" x14ac:dyDescent="0.2">
      <c r="A334" s="13"/>
      <c r="B334" s="27" t="s">
        <v>231</v>
      </c>
      <c r="C334" s="10"/>
      <c r="D334" s="10">
        <v>52.5</v>
      </c>
      <c r="E334" s="10">
        <v>52.5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1:15" ht="14.25" customHeight="1" x14ac:dyDescent="0.2">
      <c r="A335" s="13"/>
      <c r="B335" s="43" t="s">
        <v>24</v>
      </c>
      <c r="C335" s="10"/>
      <c r="D335" s="10">
        <v>110.5</v>
      </c>
      <c r="E335" s="10">
        <v>110.5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 spans="1:15" ht="14.25" customHeight="1" x14ac:dyDescent="0.2">
      <c r="A336" s="13"/>
      <c r="B336" s="30" t="s">
        <v>51</v>
      </c>
      <c r="C336" s="10"/>
      <c r="D336" s="10">
        <v>5</v>
      </c>
      <c r="E336" s="10">
        <v>5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 spans="1:17" ht="12.75" customHeight="1" x14ac:dyDescent="0.2">
      <c r="A337" s="13"/>
      <c r="B337" s="30" t="s">
        <v>34</v>
      </c>
      <c r="C337" s="10"/>
      <c r="D337" s="10">
        <v>1.5</v>
      </c>
      <c r="E337" s="10">
        <v>1.5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1:17" x14ac:dyDescent="0.2">
      <c r="A338" s="13"/>
      <c r="B338" s="11" t="s">
        <v>37</v>
      </c>
      <c r="C338" s="10">
        <v>60</v>
      </c>
      <c r="D338" s="10">
        <v>60</v>
      </c>
      <c r="E338" s="10">
        <v>60</v>
      </c>
      <c r="F338" s="10">
        <v>4.9000000000000004</v>
      </c>
      <c r="G338" s="10">
        <v>0.8</v>
      </c>
      <c r="H338" s="10">
        <v>25.2</v>
      </c>
      <c r="I338" s="10">
        <v>127.2</v>
      </c>
      <c r="J338" s="31">
        <v>6.6000000000000003E-2</v>
      </c>
      <c r="K338" s="31">
        <v>1.7999999999999999E-2</v>
      </c>
      <c r="L338" s="31">
        <v>0</v>
      </c>
      <c r="M338" s="31">
        <v>12</v>
      </c>
      <c r="N338" s="31">
        <v>0.66</v>
      </c>
      <c r="O338" s="10">
        <v>3.53</v>
      </c>
    </row>
    <row r="339" spans="1:17" ht="25.5" x14ac:dyDescent="0.2">
      <c r="A339" s="6" t="s">
        <v>162</v>
      </c>
      <c r="B339" s="11" t="s">
        <v>163</v>
      </c>
      <c r="C339" s="9">
        <v>180</v>
      </c>
      <c r="D339" s="8"/>
      <c r="E339" s="10"/>
      <c r="F339" s="10">
        <v>0.18</v>
      </c>
      <c r="G339" s="10">
        <v>0</v>
      </c>
      <c r="H339" s="10">
        <v>27</v>
      </c>
      <c r="I339" s="10">
        <v>122.4</v>
      </c>
      <c r="J339" s="10">
        <v>0.02</v>
      </c>
      <c r="K339" s="10">
        <v>0</v>
      </c>
      <c r="L339" s="10">
        <v>9</v>
      </c>
      <c r="M339" s="10">
        <v>12</v>
      </c>
      <c r="N339" s="10">
        <v>0.8</v>
      </c>
      <c r="O339" s="10">
        <v>6.7</v>
      </c>
    </row>
    <row r="340" spans="1:17" x14ac:dyDescent="0.2">
      <c r="A340" s="6"/>
      <c r="B340" s="13" t="s">
        <v>164</v>
      </c>
      <c r="C340" s="8"/>
      <c r="D340" s="9">
        <v>18</v>
      </c>
      <c r="E340" s="10">
        <v>18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 spans="1:17" x14ac:dyDescent="0.2">
      <c r="A341" s="6"/>
      <c r="B341" s="30" t="s">
        <v>23</v>
      </c>
      <c r="C341" s="29"/>
      <c r="D341" s="9">
        <v>18</v>
      </c>
      <c r="E341" s="10">
        <v>18</v>
      </c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1:17" ht="12" customHeight="1" x14ac:dyDescent="0.2">
      <c r="A342" s="6"/>
      <c r="B342" s="13" t="s">
        <v>24</v>
      </c>
      <c r="C342" s="29"/>
      <c r="D342" s="9">
        <v>180</v>
      </c>
      <c r="E342" s="10">
        <v>180</v>
      </c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1:17" hidden="1" x14ac:dyDescent="0.2">
      <c r="A343" s="27"/>
      <c r="B343" s="13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10"/>
    </row>
    <row r="344" spans="1:17" hidden="1" x14ac:dyDescent="0.2">
      <c r="A344" s="13"/>
      <c r="B344" s="11"/>
      <c r="C344" s="10"/>
      <c r="D344" s="9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 spans="1:17" x14ac:dyDescent="0.2">
      <c r="A345" s="16"/>
      <c r="B345" s="38" t="s">
        <v>63</v>
      </c>
      <c r="C345" s="19"/>
      <c r="D345" s="19"/>
      <c r="E345" s="19"/>
      <c r="F345" s="19">
        <f t="shared" ref="F345:O345" si="17">SUM(F303:F344)</f>
        <v>26.520000000000003</v>
      </c>
      <c r="G345" s="19">
        <f t="shared" si="17"/>
        <v>18.900000000000002</v>
      </c>
      <c r="H345" s="19">
        <f t="shared" si="17"/>
        <v>117.36</v>
      </c>
      <c r="I345" s="19">
        <f t="shared" si="17"/>
        <v>770.6</v>
      </c>
      <c r="J345" s="19">
        <f t="shared" si="17"/>
        <v>0.45600000000000002</v>
      </c>
      <c r="K345" s="19">
        <f t="shared" si="17"/>
        <v>0.26300000000000001</v>
      </c>
      <c r="L345" s="19">
        <f t="shared" si="17"/>
        <v>10.5</v>
      </c>
      <c r="M345" s="19">
        <f t="shared" si="17"/>
        <v>167.6</v>
      </c>
      <c r="N345" s="19">
        <f t="shared" si="17"/>
        <v>5.09</v>
      </c>
      <c r="O345" s="19">
        <f t="shared" si="17"/>
        <v>51.800000000000004</v>
      </c>
      <c r="P345" s="129"/>
      <c r="Q345" s="130"/>
    </row>
    <row r="346" spans="1:17" x14ac:dyDescent="0.2">
      <c r="A346" s="13"/>
      <c r="B346" s="49" t="s">
        <v>97</v>
      </c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1:17" x14ac:dyDescent="0.2">
      <c r="A347" s="115" t="s">
        <v>64</v>
      </c>
      <c r="B347" s="139" t="s">
        <v>65</v>
      </c>
      <c r="C347" s="117">
        <v>180</v>
      </c>
      <c r="D347" s="117">
        <v>190</v>
      </c>
      <c r="E347" s="109">
        <v>180</v>
      </c>
      <c r="F347" s="109">
        <v>5.76</v>
      </c>
      <c r="G347" s="109">
        <v>6</v>
      </c>
      <c r="H347" s="109">
        <v>10.68</v>
      </c>
      <c r="I347" s="109">
        <v>93.6</v>
      </c>
      <c r="J347" s="109">
        <v>2.6</v>
      </c>
      <c r="K347" s="109">
        <v>0.3</v>
      </c>
      <c r="L347" s="109">
        <v>2.76</v>
      </c>
      <c r="M347" s="109">
        <v>240</v>
      </c>
      <c r="N347" s="109">
        <v>0.2</v>
      </c>
      <c r="O347" s="109">
        <v>15.2</v>
      </c>
    </row>
    <row r="348" spans="1:17" ht="13.5" customHeight="1" x14ac:dyDescent="0.2">
      <c r="A348" s="13" t="s">
        <v>326</v>
      </c>
      <c r="B348" s="11" t="s">
        <v>325</v>
      </c>
      <c r="C348" s="10">
        <v>40</v>
      </c>
      <c r="D348" s="10">
        <v>40</v>
      </c>
      <c r="E348" s="10">
        <v>40</v>
      </c>
      <c r="F348" s="10">
        <v>2.36</v>
      </c>
      <c r="G348" s="10">
        <v>1.88</v>
      </c>
      <c r="H348" s="10">
        <v>24</v>
      </c>
      <c r="I348" s="10">
        <v>146.4</v>
      </c>
      <c r="J348" s="10">
        <v>0.04</v>
      </c>
      <c r="K348" s="10">
        <v>2.8000000000000001E-2</v>
      </c>
      <c r="L348" s="10">
        <v>0</v>
      </c>
      <c r="M348" s="10">
        <v>9.1999999999999993</v>
      </c>
      <c r="N348" s="10">
        <v>0.32</v>
      </c>
      <c r="O348" s="109">
        <v>6.4</v>
      </c>
    </row>
    <row r="349" spans="1:17" ht="15.75" customHeight="1" x14ac:dyDescent="0.2">
      <c r="A349" s="143"/>
      <c r="B349" s="16" t="s">
        <v>46</v>
      </c>
      <c r="C349" s="19"/>
      <c r="D349" s="18"/>
      <c r="E349" s="19"/>
      <c r="F349" s="19">
        <f t="shared" ref="F349:O349" si="18">F347+F348</f>
        <v>8.1199999999999992</v>
      </c>
      <c r="G349" s="19">
        <f t="shared" si="18"/>
        <v>7.88</v>
      </c>
      <c r="H349" s="19">
        <f t="shared" si="18"/>
        <v>34.68</v>
      </c>
      <c r="I349" s="19">
        <f t="shared" si="18"/>
        <v>240</v>
      </c>
      <c r="J349" s="19">
        <f t="shared" si="18"/>
        <v>2.64</v>
      </c>
      <c r="K349" s="19">
        <f t="shared" si="18"/>
        <v>0.32800000000000001</v>
      </c>
      <c r="L349" s="19">
        <f t="shared" si="18"/>
        <v>2.76</v>
      </c>
      <c r="M349" s="19">
        <f t="shared" si="18"/>
        <v>249.2</v>
      </c>
      <c r="N349" s="19">
        <f t="shared" si="18"/>
        <v>0.52</v>
      </c>
      <c r="O349" s="19">
        <f t="shared" si="18"/>
        <v>21.6</v>
      </c>
      <c r="P349" s="129"/>
      <c r="Q349" s="130"/>
    </row>
    <row r="350" spans="1:17" ht="15" customHeight="1" x14ac:dyDescent="0.2">
      <c r="A350" s="50"/>
      <c r="B350" s="50" t="s">
        <v>47</v>
      </c>
      <c r="C350" s="36"/>
      <c r="D350" s="36"/>
      <c r="E350" s="36"/>
      <c r="F350" s="36">
        <f>F297+F300+F345+F349</f>
        <v>48.21</v>
      </c>
      <c r="G350" s="36">
        <f t="shared" ref="G350:O350" si="19">G297+G300+G345+G349</f>
        <v>42.780000000000008</v>
      </c>
      <c r="H350" s="36">
        <f t="shared" si="19"/>
        <v>258.69</v>
      </c>
      <c r="I350" s="36">
        <f t="shared" si="19"/>
        <v>1623.2</v>
      </c>
      <c r="J350" s="36">
        <f t="shared" si="19"/>
        <v>3.2</v>
      </c>
      <c r="K350" s="36">
        <f t="shared" si="19"/>
        <v>0.65300000000000002</v>
      </c>
      <c r="L350" s="36">
        <f t="shared" si="19"/>
        <v>68.36</v>
      </c>
      <c r="M350" s="36">
        <f t="shared" si="19"/>
        <v>468.79999999999995</v>
      </c>
      <c r="N350" s="36">
        <f t="shared" si="19"/>
        <v>36.85</v>
      </c>
      <c r="O350" s="36">
        <f t="shared" si="19"/>
        <v>108.07</v>
      </c>
      <c r="P350" s="134"/>
    </row>
    <row r="351" spans="1:17" ht="13.5" hidden="1" customHeight="1" x14ac:dyDescent="0.2">
      <c r="A351" s="13"/>
      <c r="B351" s="27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 spans="1:17" ht="17.25" customHeight="1" x14ac:dyDescent="0.2">
      <c r="A352" s="180" t="s">
        <v>98</v>
      </c>
      <c r="B352" s="180"/>
      <c r="C352" s="180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</row>
    <row r="353" spans="1:15" ht="15" customHeight="1" x14ac:dyDescent="0.2">
      <c r="A353" s="13"/>
      <c r="B353" s="28" t="s">
        <v>19</v>
      </c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</row>
    <row r="354" spans="1:15" ht="25.5" x14ac:dyDescent="0.2">
      <c r="A354" s="13" t="s">
        <v>314</v>
      </c>
      <c r="B354" s="7" t="s">
        <v>137</v>
      </c>
      <c r="C354" s="10" t="s">
        <v>315</v>
      </c>
      <c r="D354" s="10"/>
      <c r="E354" s="10"/>
      <c r="F354" s="10">
        <v>15.26</v>
      </c>
      <c r="G354" s="10">
        <v>9.8000000000000007</v>
      </c>
      <c r="H354" s="10">
        <v>23.2</v>
      </c>
      <c r="I354" s="10">
        <v>179</v>
      </c>
      <c r="J354" s="10">
        <v>0.12</v>
      </c>
      <c r="K354" s="10">
        <v>0.22</v>
      </c>
      <c r="L354" s="10">
        <v>4.8</v>
      </c>
      <c r="M354" s="10">
        <v>122</v>
      </c>
      <c r="N354" s="10">
        <v>1.1000000000000001</v>
      </c>
      <c r="O354" s="10">
        <v>44.24</v>
      </c>
    </row>
    <row r="355" spans="1:15" ht="15.75" customHeight="1" x14ac:dyDescent="0.2">
      <c r="A355" s="13"/>
      <c r="B355" s="30" t="s">
        <v>68</v>
      </c>
      <c r="C355" s="10"/>
      <c r="D355" s="10">
        <v>102</v>
      </c>
      <c r="E355" s="10">
        <v>100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1:15" ht="16.5" customHeight="1" x14ac:dyDescent="0.2">
      <c r="A356" s="13"/>
      <c r="B356" s="13" t="s">
        <v>36</v>
      </c>
      <c r="C356" s="10"/>
      <c r="D356" s="10">
        <v>14</v>
      </c>
      <c r="E356" s="10">
        <v>14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 spans="1:15" ht="14.25" customHeight="1" x14ac:dyDescent="0.2">
      <c r="A357" s="13"/>
      <c r="B357" s="13" t="s">
        <v>50</v>
      </c>
      <c r="C357" s="10"/>
      <c r="D357" s="10" t="s">
        <v>316</v>
      </c>
      <c r="E357" s="10">
        <v>4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1:15" ht="14.25" customHeight="1" x14ac:dyDescent="0.2">
      <c r="A358" s="13"/>
      <c r="B358" s="13" t="s">
        <v>23</v>
      </c>
      <c r="C358" s="10"/>
      <c r="D358" s="10">
        <v>10</v>
      </c>
      <c r="E358" s="10">
        <v>10</v>
      </c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 spans="1:15" ht="14.25" customHeight="1" x14ac:dyDescent="0.2">
      <c r="A359" s="13"/>
      <c r="B359" s="13" t="s">
        <v>34</v>
      </c>
      <c r="C359" s="10"/>
      <c r="D359" s="10">
        <v>1</v>
      </c>
      <c r="E359" s="10">
        <v>1</v>
      </c>
      <c r="F359" s="10"/>
      <c r="G359" s="10"/>
      <c r="H359" s="10"/>
      <c r="I359" s="10"/>
      <c r="J359" s="10"/>
      <c r="K359" s="10"/>
      <c r="L359" s="10"/>
      <c r="M359" s="10"/>
      <c r="N359" s="10"/>
      <c r="O359" s="10"/>
    </row>
    <row r="360" spans="1:15" ht="14.25" customHeight="1" x14ac:dyDescent="0.2">
      <c r="A360" s="13"/>
      <c r="B360" s="13" t="s">
        <v>33</v>
      </c>
      <c r="C360" s="10"/>
      <c r="D360" s="10">
        <v>6</v>
      </c>
      <c r="E360" s="10">
        <v>6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</row>
    <row r="361" spans="1:15" ht="14.25" customHeight="1" x14ac:dyDescent="0.2">
      <c r="A361" s="10"/>
      <c r="B361" s="13" t="s">
        <v>121</v>
      </c>
      <c r="C361" s="10"/>
      <c r="D361" s="10">
        <v>10</v>
      </c>
      <c r="E361" s="10">
        <v>10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/>
    </row>
    <row r="362" spans="1:15" ht="12.75" customHeight="1" x14ac:dyDescent="0.2">
      <c r="A362" s="10"/>
      <c r="B362" s="11" t="s">
        <v>20</v>
      </c>
      <c r="C362" s="9">
        <v>40</v>
      </c>
      <c r="D362" s="9">
        <v>40</v>
      </c>
      <c r="E362" s="10">
        <v>40</v>
      </c>
      <c r="F362" s="10">
        <v>2.72</v>
      </c>
      <c r="G362" s="10">
        <v>0.48</v>
      </c>
      <c r="H362" s="10">
        <v>15.9</v>
      </c>
      <c r="I362" s="10">
        <v>80</v>
      </c>
      <c r="J362" s="10">
        <v>0.06</v>
      </c>
      <c r="K362" s="10">
        <v>0.03</v>
      </c>
      <c r="L362" s="10">
        <v>0</v>
      </c>
      <c r="M362" s="10">
        <v>19.2</v>
      </c>
      <c r="N362" s="10">
        <v>20</v>
      </c>
      <c r="O362" s="9">
        <v>2.5</v>
      </c>
    </row>
    <row r="363" spans="1:15" ht="13.5" customHeight="1" x14ac:dyDescent="0.2">
      <c r="A363" s="10" t="s">
        <v>226</v>
      </c>
      <c r="B363" s="11" t="s">
        <v>22</v>
      </c>
      <c r="C363" s="9">
        <v>5</v>
      </c>
      <c r="D363" s="9">
        <v>5</v>
      </c>
      <c r="E363" s="10">
        <v>5</v>
      </c>
      <c r="F363" s="10">
        <v>0.05</v>
      </c>
      <c r="G363" s="10">
        <v>4.0999999999999996</v>
      </c>
      <c r="H363" s="10">
        <v>0.05</v>
      </c>
      <c r="I363" s="10">
        <v>37.5</v>
      </c>
      <c r="J363" s="10">
        <v>0</v>
      </c>
      <c r="K363" s="10">
        <v>0.01</v>
      </c>
      <c r="L363" s="10">
        <v>0</v>
      </c>
      <c r="M363" s="10">
        <v>1</v>
      </c>
      <c r="N363" s="10">
        <v>0</v>
      </c>
      <c r="O363" s="9">
        <v>3.75</v>
      </c>
    </row>
    <row r="364" spans="1:15" ht="14.25" customHeight="1" x14ac:dyDescent="0.2">
      <c r="A364" s="10" t="s">
        <v>308</v>
      </c>
      <c r="B364" s="7" t="s">
        <v>53</v>
      </c>
      <c r="C364" s="10">
        <v>200</v>
      </c>
      <c r="D364" s="8"/>
      <c r="E364" s="10"/>
      <c r="F364" s="10">
        <v>0.2</v>
      </c>
      <c r="G364" s="10">
        <v>0.1</v>
      </c>
      <c r="H364" s="10">
        <v>9.3000000000000007</v>
      </c>
      <c r="I364" s="10">
        <v>38</v>
      </c>
      <c r="J364" s="10">
        <v>0</v>
      </c>
      <c r="K364" s="10">
        <v>0</v>
      </c>
      <c r="L364" s="10">
        <v>0</v>
      </c>
      <c r="M364" s="10">
        <v>12</v>
      </c>
      <c r="N364" s="10">
        <v>0.8</v>
      </c>
      <c r="O364" s="12">
        <v>1.46</v>
      </c>
    </row>
    <row r="365" spans="1:15" ht="13.5" customHeight="1" x14ac:dyDescent="0.2">
      <c r="A365" s="10"/>
      <c r="B365" s="30" t="s">
        <v>54</v>
      </c>
      <c r="C365" s="149"/>
      <c r="D365" s="10">
        <v>1</v>
      </c>
      <c r="E365" s="10">
        <v>1</v>
      </c>
      <c r="F365" s="10"/>
      <c r="G365" s="149"/>
      <c r="H365" s="149"/>
      <c r="I365" s="149"/>
      <c r="J365" s="149"/>
      <c r="K365" s="149"/>
      <c r="L365" s="149"/>
      <c r="M365" s="149"/>
      <c r="N365" s="149"/>
      <c r="O365" s="149"/>
    </row>
    <row r="366" spans="1:15" ht="13.5" customHeight="1" x14ac:dyDescent="0.2">
      <c r="A366" s="11"/>
      <c r="B366" s="30" t="s">
        <v>24</v>
      </c>
      <c r="C366" s="11"/>
      <c r="D366" s="10">
        <v>216</v>
      </c>
      <c r="E366" s="10">
        <v>200</v>
      </c>
      <c r="F366" s="13"/>
      <c r="G366" s="11"/>
      <c r="H366" s="11"/>
      <c r="I366" s="11"/>
      <c r="J366" s="98"/>
      <c r="K366" s="98"/>
      <c r="L366" s="98"/>
      <c r="M366" s="98"/>
      <c r="N366" s="98"/>
      <c r="O366" s="98"/>
    </row>
    <row r="367" spans="1:15" ht="15.75" customHeight="1" x14ac:dyDescent="0.2">
      <c r="A367" s="10"/>
      <c r="B367" s="30" t="s">
        <v>23</v>
      </c>
      <c r="C367" s="10"/>
      <c r="D367" s="9">
        <v>10</v>
      </c>
      <c r="E367" s="10">
        <v>10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 spans="1:15" ht="14.25" hidden="1" customHeight="1" x14ac:dyDescent="0.2">
      <c r="A368" s="10"/>
      <c r="B368" s="13" t="s">
        <v>24</v>
      </c>
      <c r="C368" s="10"/>
      <c r="D368" s="10">
        <v>120</v>
      </c>
      <c r="E368" s="10">
        <v>120</v>
      </c>
      <c r="F368" s="10"/>
      <c r="G368" s="10"/>
      <c r="H368" s="10"/>
      <c r="I368" s="10"/>
      <c r="J368" s="10"/>
      <c r="K368" s="10"/>
      <c r="L368" s="10"/>
      <c r="M368" s="10"/>
      <c r="N368" s="10"/>
      <c r="O368" s="10"/>
    </row>
    <row r="369" spans="1:17" ht="14.25" hidden="1" customHeight="1" x14ac:dyDescent="0.2">
      <c r="A369" s="13"/>
      <c r="B369" s="13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 spans="1:17" ht="15.75" customHeight="1" x14ac:dyDescent="0.2">
      <c r="A370" s="55"/>
      <c r="B370" s="16" t="s">
        <v>55</v>
      </c>
      <c r="C370" s="19"/>
      <c r="D370" s="19"/>
      <c r="E370" s="19"/>
      <c r="F370" s="19">
        <f>SUM(F354:F369)</f>
        <v>18.23</v>
      </c>
      <c r="G370" s="19">
        <f t="shared" ref="G370:O370" si="20">SUM(G354:G369)</f>
        <v>14.48</v>
      </c>
      <c r="H370" s="19">
        <f t="shared" si="20"/>
        <v>48.45</v>
      </c>
      <c r="I370" s="19">
        <f t="shared" si="20"/>
        <v>334.5</v>
      </c>
      <c r="J370" s="19">
        <f t="shared" si="20"/>
        <v>0.18</v>
      </c>
      <c r="K370" s="19">
        <f t="shared" si="20"/>
        <v>0.26</v>
      </c>
      <c r="L370" s="19">
        <f t="shared" si="20"/>
        <v>4.8</v>
      </c>
      <c r="M370" s="19">
        <f t="shared" si="20"/>
        <v>154.19999999999999</v>
      </c>
      <c r="N370" s="19">
        <f t="shared" si="20"/>
        <v>21.900000000000002</v>
      </c>
      <c r="O370" s="19">
        <f t="shared" si="20"/>
        <v>51.95</v>
      </c>
      <c r="P370" s="134"/>
    </row>
    <row r="371" spans="1:17" ht="14.25" customHeight="1" x14ac:dyDescent="0.2">
      <c r="A371" s="24"/>
      <c r="B371" s="21" t="s">
        <v>26</v>
      </c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</row>
    <row r="372" spans="1:17" ht="15" customHeight="1" x14ac:dyDescent="0.2">
      <c r="A372" s="24" t="s">
        <v>56</v>
      </c>
      <c r="B372" s="114" t="s">
        <v>320</v>
      </c>
      <c r="C372" s="24">
        <v>100</v>
      </c>
      <c r="D372" s="26">
        <v>100</v>
      </c>
      <c r="E372" s="24">
        <v>100</v>
      </c>
      <c r="F372" s="24">
        <v>0.3</v>
      </c>
      <c r="G372" s="24">
        <v>0</v>
      </c>
      <c r="H372" s="24">
        <v>10.5</v>
      </c>
      <c r="I372" s="24">
        <v>39</v>
      </c>
      <c r="J372" s="24">
        <v>18</v>
      </c>
      <c r="K372" s="24">
        <v>0.02</v>
      </c>
      <c r="L372" s="24">
        <v>7.5</v>
      </c>
      <c r="M372" s="24">
        <v>15</v>
      </c>
      <c r="N372" s="24">
        <v>1.9</v>
      </c>
      <c r="O372" s="24">
        <v>8.9700000000000006</v>
      </c>
    </row>
    <row r="373" spans="1:17" ht="13.5" customHeight="1" x14ac:dyDescent="0.2">
      <c r="A373" s="19"/>
      <c r="B373" s="16" t="s">
        <v>28</v>
      </c>
      <c r="C373" s="19"/>
      <c r="D373" s="19"/>
      <c r="E373" s="19"/>
      <c r="F373" s="19">
        <f t="shared" ref="F373:O373" si="21">F372</f>
        <v>0.3</v>
      </c>
      <c r="G373" s="19">
        <f t="shared" si="21"/>
        <v>0</v>
      </c>
      <c r="H373" s="19">
        <f t="shared" si="21"/>
        <v>10.5</v>
      </c>
      <c r="I373" s="19">
        <f t="shared" si="21"/>
        <v>39</v>
      </c>
      <c r="J373" s="19">
        <f t="shared" si="21"/>
        <v>18</v>
      </c>
      <c r="K373" s="19">
        <f t="shared" si="21"/>
        <v>0.02</v>
      </c>
      <c r="L373" s="19">
        <f t="shared" si="21"/>
        <v>7.5</v>
      </c>
      <c r="M373" s="19">
        <f t="shared" si="21"/>
        <v>15</v>
      </c>
      <c r="N373" s="19">
        <f t="shared" si="21"/>
        <v>1.9</v>
      </c>
      <c r="O373" s="19">
        <f t="shared" si="21"/>
        <v>8.9700000000000006</v>
      </c>
      <c r="P373" s="129"/>
      <c r="Q373" s="130"/>
    </row>
    <row r="374" spans="1:17" ht="0.75" hidden="1" customHeight="1" x14ac:dyDescent="0.2">
      <c r="A374" s="20"/>
      <c r="B374" s="27"/>
      <c r="C374" s="22"/>
      <c r="D374" s="23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</row>
    <row r="375" spans="1:17" ht="12.75" customHeight="1" x14ac:dyDescent="0.2">
      <c r="A375" s="11"/>
      <c r="B375" s="49" t="s">
        <v>106</v>
      </c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 spans="1:17" ht="26.25" customHeight="1" x14ac:dyDescent="0.2">
      <c r="A376" s="27" t="s">
        <v>187</v>
      </c>
      <c r="B376" s="25" t="s">
        <v>155</v>
      </c>
      <c r="C376" s="24">
        <v>200</v>
      </c>
      <c r="D376" s="24"/>
      <c r="E376" s="24"/>
      <c r="F376" s="24">
        <v>2.15</v>
      </c>
      <c r="G376" s="24">
        <v>2.2599999999999998</v>
      </c>
      <c r="H376" s="24">
        <v>13.71</v>
      </c>
      <c r="I376" s="24">
        <v>83.8</v>
      </c>
      <c r="J376" s="24"/>
      <c r="K376" s="24"/>
      <c r="L376" s="24">
        <v>6.6</v>
      </c>
      <c r="M376" s="24"/>
      <c r="N376" s="24"/>
      <c r="O376" s="24">
        <v>6.1</v>
      </c>
    </row>
    <row r="377" spans="1:17" ht="15.75" customHeight="1" x14ac:dyDescent="0.2">
      <c r="A377" s="27"/>
      <c r="B377" s="43" t="s">
        <v>172</v>
      </c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</row>
    <row r="378" spans="1:17" ht="14.25" customHeight="1" x14ac:dyDescent="0.2">
      <c r="A378" s="27"/>
      <c r="B378" s="46" t="s">
        <v>288</v>
      </c>
      <c r="C378" s="24"/>
      <c r="D378" s="81">
        <v>80</v>
      </c>
      <c r="E378" s="82">
        <v>60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</row>
    <row r="379" spans="1:17" ht="15" customHeight="1" x14ac:dyDescent="0.2">
      <c r="A379" s="27"/>
      <c r="B379" s="45" t="s">
        <v>289</v>
      </c>
      <c r="C379" s="24"/>
      <c r="D379" s="83">
        <v>85.7</v>
      </c>
      <c r="E379" s="84">
        <v>60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</row>
    <row r="380" spans="1:17" ht="15.75" customHeight="1" x14ac:dyDescent="0.2">
      <c r="A380" s="27"/>
      <c r="B380" s="45" t="s">
        <v>165</v>
      </c>
      <c r="C380" s="24"/>
      <c r="D380" s="81">
        <v>92.3</v>
      </c>
      <c r="E380" s="82">
        <v>60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</row>
    <row r="381" spans="1:17" ht="14.25" customHeight="1" x14ac:dyDescent="0.2">
      <c r="A381" s="27"/>
      <c r="B381" s="45" t="s">
        <v>290</v>
      </c>
      <c r="C381" s="24"/>
      <c r="D381" s="88">
        <v>100</v>
      </c>
      <c r="E381" s="89">
        <v>60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</row>
    <row r="382" spans="1:17" ht="14.25" customHeight="1" x14ac:dyDescent="0.2">
      <c r="A382" s="27"/>
      <c r="B382" s="43" t="s">
        <v>166</v>
      </c>
      <c r="C382" s="24"/>
      <c r="D382" s="83"/>
      <c r="E382" s="84"/>
      <c r="F382" s="24"/>
      <c r="G382" s="24"/>
      <c r="H382" s="24"/>
      <c r="I382" s="24"/>
      <c r="J382" s="24"/>
      <c r="K382" s="24"/>
      <c r="L382" s="24"/>
      <c r="M382" s="24"/>
      <c r="N382" s="24"/>
      <c r="O382" s="24"/>
    </row>
    <row r="383" spans="1:17" ht="14.25" customHeight="1" x14ac:dyDescent="0.2">
      <c r="A383" s="27"/>
      <c r="B383" s="46" t="s">
        <v>300</v>
      </c>
      <c r="C383" s="24"/>
      <c r="D383" s="81">
        <v>10</v>
      </c>
      <c r="E383" s="82">
        <v>8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</row>
    <row r="384" spans="1:17" ht="15" customHeight="1" x14ac:dyDescent="0.2">
      <c r="A384" s="27"/>
      <c r="B384" s="46" t="s">
        <v>301</v>
      </c>
      <c r="C384" s="24"/>
      <c r="D384" s="83">
        <v>10.7</v>
      </c>
      <c r="E384" s="84">
        <v>8</v>
      </c>
      <c r="F384" s="24"/>
      <c r="G384" s="24"/>
      <c r="H384" s="24"/>
      <c r="I384" s="24"/>
      <c r="J384" s="24"/>
      <c r="K384" s="24"/>
      <c r="L384" s="24"/>
      <c r="M384" s="24"/>
      <c r="N384" s="24"/>
      <c r="O384" s="24"/>
    </row>
    <row r="385" spans="1:15" ht="15" customHeight="1" x14ac:dyDescent="0.2">
      <c r="A385" s="27"/>
      <c r="B385" s="30" t="s">
        <v>32</v>
      </c>
      <c r="C385" s="24"/>
      <c r="D385" s="77">
        <v>9.6</v>
      </c>
      <c r="E385" s="78">
        <v>8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</row>
    <row r="386" spans="1:15" ht="15" customHeight="1" x14ac:dyDescent="0.2">
      <c r="A386" s="27"/>
      <c r="B386" s="30" t="s">
        <v>156</v>
      </c>
      <c r="C386" s="24"/>
      <c r="D386" s="77">
        <v>8</v>
      </c>
      <c r="E386" s="78">
        <v>8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</row>
    <row r="387" spans="1:15" ht="15" customHeight="1" x14ac:dyDescent="0.2">
      <c r="A387" s="27"/>
      <c r="B387" s="30" t="s">
        <v>33</v>
      </c>
      <c r="C387" s="24"/>
      <c r="D387" s="77">
        <v>2</v>
      </c>
      <c r="E387" s="78">
        <v>2</v>
      </c>
      <c r="F387" s="24"/>
      <c r="G387" s="24"/>
      <c r="H387" s="24"/>
      <c r="I387" s="24"/>
      <c r="J387" s="24"/>
      <c r="K387" s="24"/>
      <c r="L387" s="24"/>
      <c r="M387" s="24"/>
      <c r="N387" s="24"/>
      <c r="O387" s="24"/>
    </row>
    <row r="388" spans="1:15" ht="15" customHeight="1" x14ac:dyDescent="0.2">
      <c r="A388" s="27"/>
      <c r="B388" s="30" t="s">
        <v>76</v>
      </c>
      <c r="C388" s="24"/>
      <c r="D388" s="78">
        <v>140</v>
      </c>
      <c r="E388" s="78">
        <v>140</v>
      </c>
      <c r="F388" s="24"/>
      <c r="G388" s="24"/>
      <c r="H388" s="24"/>
      <c r="I388" s="24"/>
      <c r="J388" s="24"/>
      <c r="K388" s="24"/>
      <c r="L388" s="24"/>
      <c r="M388" s="24"/>
      <c r="N388" s="24"/>
      <c r="O388" s="24"/>
    </row>
    <row r="389" spans="1:15" ht="15" customHeight="1" x14ac:dyDescent="0.2">
      <c r="A389" s="27"/>
      <c r="B389" s="27" t="s">
        <v>34</v>
      </c>
      <c r="C389" s="24"/>
      <c r="D389" s="75">
        <v>2</v>
      </c>
      <c r="E389" s="76">
        <v>2</v>
      </c>
      <c r="F389" s="24"/>
      <c r="G389" s="24"/>
      <c r="H389" s="24"/>
      <c r="I389" s="24"/>
      <c r="J389" s="24"/>
      <c r="K389" s="24"/>
      <c r="L389" s="24"/>
      <c r="M389" s="24"/>
      <c r="N389" s="24"/>
      <c r="O389" s="24"/>
    </row>
    <row r="390" spans="1:15" ht="15" hidden="1" customHeight="1" x14ac:dyDescent="0.2">
      <c r="A390" s="27"/>
      <c r="B390" s="27"/>
      <c r="C390" s="27"/>
      <c r="D390" s="75"/>
      <c r="E390" s="76"/>
      <c r="F390" s="24"/>
      <c r="G390" s="27"/>
      <c r="H390" s="27"/>
      <c r="I390" s="27"/>
      <c r="J390" s="27"/>
      <c r="K390" s="27"/>
      <c r="L390" s="27"/>
      <c r="M390" s="27"/>
      <c r="N390" s="27"/>
      <c r="O390" s="24"/>
    </row>
    <row r="391" spans="1:15" ht="15" hidden="1" customHeight="1" x14ac:dyDescent="0.2">
      <c r="A391" s="27"/>
      <c r="B391" s="27"/>
      <c r="C391" s="27"/>
      <c r="D391" s="75"/>
      <c r="E391" s="76"/>
      <c r="F391" s="24"/>
      <c r="G391" s="27"/>
      <c r="H391" s="27"/>
      <c r="I391" s="27"/>
      <c r="J391" s="27"/>
      <c r="K391" s="27"/>
      <c r="L391" s="27"/>
      <c r="M391" s="27"/>
      <c r="N391" s="27"/>
      <c r="O391" s="24"/>
    </row>
    <row r="392" spans="1:15" ht="25.5" customHeight="1" x14ac:dyDescent="0.2">
      <c r="A392" s="13" t="s">
        <v>196</v>
      </c>
      <c r="B392" s="56" t="s">
        <v>175</v>
      </c>
      <c r="C392" s="10" t="s">
        <v>71</v>
      </c>
      <c r="D392" s="10"/>
      <c r="E392" s="10"/>
      <c r="F392" s="10">
        <v>15</v>
      </c>
      <c r="G392" s="10">
        <v>12.8</v>
      </c>
      <c r="H392" s="10">
        <v>32</v>
      </c>
      <c r="I392" s="10">
        <v>296</v>
      </c>
      <c r="J392" s="10"/>
      <c r="K392" s="10"/>
      <c r="L392" s="10">
        <v>4.8</v>
      </c>
      <c r="M392" s="10"/>
      <c r="N392" s="10"/>
      <c r="O392" s="10">
        <v>72.17</v>
      </c>
    </row>
    <row r="393" spans="1:15" ht="13.5" customHeight="1" x14ac:dyDescent="0.2">
      <c r="A393" s="13"/>
      <c r="B393" s="13" t="s">
        <v>176</v>
      </c>
      <c r="C393" s="10"/>
      <c r="D393" s="78">
        <v>69</v>
      </c>
      <c r="E393" s="78">
        <v>66.2</v>
      </c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1:15" ht="15" customHeight="1" x14ac:dyDescent="0.2">
      <c r="A394" s="13"/>
      <c r="B394" s="13" t="s">
        <v>51</v>
      </c>
      <c r="C394" s="10"/>
      <c r="D394" s="78">
        <v>3.75</v>
      </c>
      <c r="E394" s="78">
        <v>3.75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1:15" ht="15" customHeight="1" x14ac:dyDescent="0.2">
      <c r="A395" s="13"/>
      <c r="B395" s="43" t="s">
        <v>172</v>
      </c>
      <c r="C395" s="10"/>
      <c r="D395" s="78"/>
      <c r="E395" s="78"/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 spans="1:15" ht="15" customHeight="1" x14ac:dyDescent="0.2">
      <c r="A396" s="13"/>
      <c r="B396" s="46" t="s">
        <v>317</v>
      </c>
      <c r="C396" s="10"/>
      <c r="D396" s="78">
        <v>286.7</v>
      </c>
      <c r="E396" s="78">
        <v>215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 spans="1:15" ht="15" customHeight="1" x14ac:dyDescent="0.2">
      <c r="A397" s="13"/>
      <c r="B397" s="45" t="s">
        <v>318</v>
      </c>
      <c r="C397" s="10"/>
      <c r="D397" s="78">
        <v>307</v>
      </c>
      <c r="E397" s="78">
        <v>215</v>
      </c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1:15" ht="15" customHeight="1" x14ac:dyDescent="0.2">
      <c r="A398" s="13"/>
      <c r="B398" s="45" t="s">
        <v>165</v>
      </c>
      <c r="C398" s="10"/>
      <c r="D398" s="78">
        <v>331</v>
      </c>
      <c r="E398" s="78">
        <v>215</v>
      </c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1:15" ht="15" customHeight="1" x14ac:dyDescent="0.2">
      <c r="A399" s="13"/>
      <c r="B399" s="45" t="s">
        <v>319</v>
      </c>
      <c r="C399" s="10"/>
      <c r="D399" s="78">
        <v>358</v>
      </c>
      <c r="E399" s="78">
        <v>215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 spans="1:15" ht="14.25" customHeight="1" x14ac:dyDescent="0.2">
      <c r="A400" s="13"/>
      <c r="B400" s="13" t="s">
        <v>32</v>
      </c>
      <c r="C400" s="10"/>
      <c r="D400" s="78">
        <v>16.2</v>
      </c>
      <c r="E400" s="78">
        <v>13.7</v>
      </c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 spans="1:17" ht="14.25" customHeight="1" x14ac:dyDescent="0.2">
      <c r="A401" s="13"/>
      <c r="B401" s="13" t="s">
        <v>51</v>
      </c>
      <c r="C401" s="10"/>
      <c r="D401" s="78">
        <v>5</v>
      </c>
      <c r="E401" s="78">
        <v>5</v>
      </c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 spans="1:17" ht="14.25" customHeight="1" x14ac:dyDescent="0.2">
      <c r="A402" s="13"/>
      <c r="B402" s="13" t="s">
        <v>52</v>
      </c>
      <c r="C402" s="10"/>
      <c r="D402" s="78">
        <v>3.75</v>
      </c>
      <c r="E402" s="78">
        <v>3.75</v>
      </c>
      <c r="F402" s="10"/>
      <c r="G402" s="10"/>
      <c r="H402" s="10"/>
      <c r="I402" s="10"/>
      <c r="J402" s="10"/>
      <c r="K402" s="10"/>
      <c r="L402" s="10"/>
      <c r="M402" s="10"/>
      <c r="N402" s="10"/>
      <c r="O402" s="10"/>
    </row>
    <row r="403" spans="1:17" ht="14.25" customHeight="1" x14ac:dyDescent="0.2">
      <c r="A403" s="13"/>
      <c r="B403" s="13" t="s">
        <v>34</v>
      </c>
      <c r="C403" s="10"/>
      <c r="D403" s="10">
        <v>2</v>
      </c>
      <c r="E403" s="10">
        <v>2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</row>
    <row r="404" spans="1:17" ht="14.25" customHeight="1" x14ac:dyDescent="0.2">
      <c r="A404" s="13"/>
      <c r="B404" s="13" t="s">
        <v>51</v>
      </c>
      <c r="C404" s="10"/>
      <c r="D404" s="10">
        <v>5</v>
      </c>
      <c r="E404" s="10">
        <v>5</v>
      </c>
      <c r="F404" s="10"/>
      <c r="G404" s="10"/>
      <c r="H404" s="10"/>
      <c r="I404" s="10"/>
      <c r="J404" s="10"/>
      <c r="K404" s="10"/>
      <c r="L404" s="10"/>
      <c r="M404" s="10"/>
      <c r="N404" s="10"/>
      <c r="O404" s="10"/>
    </row>
    <row r="405" spans="1:17" ht="13.5" customHeight="1" x14ac:dyDescent="0.2">
      <c r="A405" s="13"/>
      <c r="B405" s="11" t="s">
        <v>37</v>
      </c>
      <c r="C405" s="10">
        <v>30</v>
      </c>
      <c r="D405" s="9">
        <v>30</v>
      </c>
      <c r="E405" s="10">
        <v>30</v>
      </c>
      <c r="F405" s="10">
        <v>2.4500000000000002</v>
      </c>
      <c r="G405" s="10">
        <v>0.4</v>
      </c>
      <c r="H405" s="10">
        <v>12.2</v>
      </c>
      <c r="I405" s="10">
        <v>63.6</v>
      </c>
      <c r="J405" s="10">
        <v>3.3000000000000002E-2</v>
      </c>
      <c r="K405" s="10">
        <v>8.9999999999999993E-3</v>
      </c>
      <c r="L405" s="10">
        <v>0</v>
      </c>
      <c r="M405" s="10">
        <v>6</v>
      </c>
      <c r="N405" s="10">
        <v>0.33</v>
      </c>
      <c r="O405" s="10">
        <v>1.76</v>
      </c>
    </row>
    <row r="406" spans="1:17" ht="13.5" customHeight="1" x14ac:dyDescent="0.2">
      <c r="A406" s="13"/>
      <c r="B406" s="11" t="s">
        <v>20</v>
      </c>
      <c r="C406" s="10">
        <v>30</v>
      </c>
      <c r="D406" s="9">
        <v>30</v>
      </c>
      <c r="E406" s="10">
        <v>30</v>
      </c>
      <c r="F406" s="10">
        <v>2.04</v>
      </c>
      <c r="G406" s="10">
        <v>0.36</v>
      </c>
      <c r="H406" s="10">
        <v>11.94</v>
      </c>
      <c r="I406" s="10">
        <v>60</v>
      </c>
      <c r="J406" s="10">
        <v>5.3999999999999999E-2</v>
      </c>
      <c r="K406" s="10">
        <v>2.4E-2</v>
      </c>
      <c r="L406" s="10">
        <v>0</v>
      </c>
      <c r="M406" s="10">
        <v>14.4</v>
      </c>
      <c r="N406" s="10">
        <v>15</v>
      </c>
      <c r="O406" s="10">
        <v>1.87</v>
      </c>
    </row>
    <row r="407" spans="1:17" ht="14.25" customHeight="1" x14ac:dyDescent="0.2">
      <c r="A407" s="10" t="s">
        <v>307</v>
      </c>
      <c r="B407" s="11" t="s">
        <v>81</v>
      </c>
      <c r="C407" s="10">
        <v>180</v>
      </c>
      <c r="D407" s="10"/>
      <c r="E407" s="10"/>
      <c r="F407" s="10">
        <v>0.54</v>
      </c>
      <c r="G407" s="10">
        <v>0.09</v>
      </c>
      <c r="H407" s="10">
        <v>18.09</v>
      </c>
      <c r="I407" s="10">
        <v>75.599999999999994</v>
      </c>
      <c r="J407" s="10">
        <v>0.02</v>
      </c>
      <c r="K407" s="10">
        <v>0</v>
      </c>
      <c r="L407" s="10">
        <v>0.18</v>
      </c>
      <c r="M407" s="10">
        <v>18</v>
      </c>
      <c r="N407" s="10">
        <v>0.9</v>
      </c>
      <c r="O407" s="31">
        <v>4.1399999999999997</v>
      </c>
    </row>
    <row r="408" spans="1:17" ht="15" customHeight="1" x14ac:dyDescent="0.2">
      <c r="A408" s="10"/>
      <c r="B408" s="13" t="s">
        <v>82</v>
      </c>
      <c r="C408" s="10"/>
      <c r="D408" s="10">
        <v>18</v>
      </c>
      <c r="E408" s="10">
        <v>45</v>
      </c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 spans="1:17" ht="15" customHeight="1" x14ac:dyDescent="0.2">
      <c r="A409" s="10"/>
      <c r="B409" s="13" t="s">
        <v>24</v>
      </c>
      <c r="C409" s="10"/>
      <c r="D409" s="10">
        <v>183</v>
      </c>
      <c r="E409" s="10">
        <v>180</v>
      </c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1:17" ht="14.25" customHeight="1" x14ac:dyDescent="0.2">
      <c r="A410" s="10"/>
      <c r="B410" s="13" t="s">
        <v>23</v>
      </c>
      <c r="C410" s="10"/>
      <c r="D410" s="10">
        <v>9</v>
      </c>
      <c r="E410" s="10">
        <v>9</v>
      </c>
      <c r="F410" s="10"/>
      <c r="G410" s="10"/>
      <c r="H410" s="10"/>
      <c r="I410" s="10"/>
      <c r="J410" s="10"/>
      <c r="K410" s="10"/>
      <c r="L410" s="10"/>
      <c r="M410" s="10"/>
      <c r="N410" s="10"/>
      <c r="O410" s="10"/>
    </row>
    <row r="411" spans="1:17" ht="15" customHeight="1" x14ac:dyDescent="0.2">
      <c r="A411" s="10"/>
      <c r="B411" s="13" t="s">
        <v>41</v>
      </c>
      <c r="C411" s="10"/>
      <c r="D411" s="10">
        <v>0.18</v>
      </c>
      <c r="E411" s="10">
        <v>0.18</v>
      </c>
      <c r="F411" s="10"/>
      <c r="G411" s="10"/>
      <c r="H411" s="10"/>
      <c r="I411" s="10"/>
      <c r="J411" s="10"/>
      <c r="K411" s="10"/>
      <c r="L411" s="10"/>
      <c r="M411" s="10"/>
      <c r="N411" s="10"/>
      <c r="O411" s="10"/>
    </row>
    <row r="412" spans="1:17" ht="15.75" hidden="1" customHeight="1" x14ac:dyDescent="0.2">
      <c r="A412" s="13"/>
      <c r="B412" s="13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 spans="1:17" ht="13.5" customHeight="1" x14ac:dyDescent="0.2">
      <c r="A413" s="16"/>
      <c r="B413" s="16" t="s">
        <v>63</v>
      </c>
      <c r="C413" s="19"/>
      <c r="D413" s="19"/>
      <c r="E413" s="19"/>
      <c r="F413" s="19">
        <f t="shared" ref="F413:O413" si="22">SUM(F376:F412)</f>
        <v>22.179999999999996</v>
      </c>
      <c r="G413" s="19">
        <f t="shared" si="22"/>
        <v>15.91</v>
      </c>
      <c r="H413" s="19">
        <f t="shared" si="22"/>
        <v>87.94</v>
      </c>
      <c r="I413" s="19">
        <f t="shared" si="22"/>
        <v>579</v>
      </c>
      <c r="J413" s="19">
        <f t="shared" si="22"/>
        <v>0.107</v>
      </c>
      <c r="K413" s="19">
        <f t="shared" si="22"/>
        <v>3.3000000000000002E-2</v>
      </c>
      <c r="L413" s="19">
        <f t="shared" si="22"/>
        <v>11.579999999999998</v>
      </c>
      <c r="M413" s="19">
        <f t="shared" si="22"/>
        <v>38.4</v>
      </c>
      <c r="N413" s="19">
        <f t="shared" si="22"/>
        <v>16.23</v>
      </c>
      <c r="O413" s="19">
        <f t="shared" si="22"/>
        <v>86.04</v>
      </c>
      <c r="P413" s="129"/>
      <c r="Q413" s="130"/>
    </row>
    <row r="414" spans="1:17" hidden="1" x14ac:dyDescent="0.2">
      <c r="A414" s="13"/>
      <c r="B414" s="13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</row>
    <row r="415" spans="1:17" x14ac:dyDescent="0.2">
      <c r="A415" s="13"/>
      <c r="B415" s="49" t="s">
        <v>107</v>
      </c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</row>
    <row r="416" spans="1:17" x14ac:dyDescent="0.2">
      <c r="A416" s="10" t="s">
        <v>44</v>
      </c>
      <c r="B416" s="11" t="s">
        <v>45</v>
      </c>
      <c r="C416" s="10">
        <v>180</v>
      </c>
      <c r="D416" s="9">
        <v>186</v>
      </c>
      <c r="E416" s="10">
        <v>180</v>
      </c>
      <c r="F416" s="10">
        <v>5</v>
      </c>
      <c r="G416" s="10">
        <v>5.8</v>
      </c>
      <c r="H416" s="10">
        <v>7.4</v>
      </c>
      <c r="I416" s="10">
        <v>101.7</v>
      </c>
      <c r="J416" s="10">
        <v>7.1999999999999995E-2</v>
      </c>
      <c r="K416" s="10">
        <v>0.3</v>
      </c>
      <c r="L416" s="10">
        <v>1.26</v>
      </c>
      <c r="M416" s="10">
        <v>216</v>
      </c>
      <c r="N416" s="10">
        <v>0.18</v>
      </c>
      <c r="O416" s="10">
        <v>16.239999999999998</v>
      </c>
    </row>
    <row r="417" spans="1:17" x14ac:dyDescent="0.2">
      <c r="A417" s="13" t="s">
        <v>125</v>
      </c>
      <c r="B417" s="7" t="s">
        <v>126</v>
      </c>
      <c r="C417" s="24">
        <v>50</v>
      </c>
      <c r="D417" s="24"/>
      <c r="E417" s="24"/>
      <c r="F417" s="24">
        <v>3.5</v>
      </c>
      <c r="G417" s="24">
        <v>5.6</v>
      </c>
      <c r="H417" s="24">
        <v>29.4</v>
      </c>
      <c r="I417" s="24">
        <v>182</v>
      </c>
      <c r="J417" s="24">
        <v>0.06</v>
      </c>
      <c r="K417" s="24">
        <v>2.8000000000000001E-2</v>
      </c>
      <c r="L417" s="24">
        <v>0</v>
      </c>
      <c r="M417" s="10">
        <v>23</v>
      </c>
      <c r="N417" s="10">
        <v>1.3</v>
      </c>
      <c r="O417" s="10">
        <v>4.7699999999999996</v>
      </c>
    </row>
    <row r="418" spans="1:17" x14ac:dyDescent="0.2">
      <c r="A418" s="13"/>
      <c r="B418" s="30" t="s">
        <v>36</v>
      </c>
      <c r="C418" s="24"/>
      <c r="D418" s="24">
        <v>28</v>
      </c>
      <c r="E418" s="24">
        <v>28</v>
      </c>
      <c r="F418" s="24"/>
      <c r="G418" s="24"/>
      <c r="H418" s="24"/>
      <c r="I418" s="24"/>
      <c r="J418" s="24"/>
      <c r="K418" s="24"/>
      <c r="L418" s="24"/>
      <c r="M418" s="10"/>
      <c r="N418" s="10"/>
      <c r="O418" s="10"/>
    </row>
    <row r="419" spans="1:17" x14ac:dyDescent="0.2">
      <c r="A419" s="13"/>
      <c r="B419" s="30" t="s">
        <v>23</v>
      </c>
      <c r="C419" s="24"/>
      <c r="D419" s="24">
        <v>8</v>
      </c>
      <c r="E419" s="24">
        <v>8</v>
      </c>
      <c r="F419" s="24"/>
      <c r="G419" s="24"/>
      <c r="H419" s="24"/>
      <c r="I419" s="24"/>
      <c r="J419" s="24"/>
      <c r="K419" s="24"/>
      <c r="L419" s="24"/>
      <c r="M419" s="10"/>
      <c r="N419" s="10"/>
      <c r="O419" s="10"/>
    </row>
    <row r="420" spans="1:17" x14ac:dyDescent="0.2">
      <c r="A420" s="13"/>
      <c r="B420" s="30" t="s">
        <v>127</v>
      </c>
      <c r="C420" s="10"/>
      <c r="D420" s="10">
        <v>7</v>
      </c>
      <c r="E420" s="10">
        <v>7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 spans="1:17" ht="25.5" x14ac:dyDescent="0.2">
      <c r="A421" s="13"/>
      <c r="B421" s="30" t="s">
        <v>101</v>
      </c>
      <c r="C421" s="10"/>
      <c r="D421" s="10" t="s">
        <v>328</v>
      </c>
      <c r="E421" s="10">
        <v>3.4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 spans="1:17" x14ac:dyDescent="0.2">
      <c r="A422" s="13"/>
      <c r="B422" s="30" t="s">
        <v>34</v>
      </c>
      <c r="C422" s="10"/>
      <c r="D422" s="10">
        <v>0.15</v>
      </c>
      <c r="E422" s="10">
        <v>0.15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 spans="1:17" x14ac:dyDescent="0.2">
      <c r="A423" s="13"/>
      <c r="B423" s="30" t="s">
        <v>66</v>
      </c>
      <c r="C423" s="10"/>
      <c r="D423" s="10">
        <v>0.5</v>
      </c>
      <c r="E423" s="10">
        <v>0.5</v>
      </c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1:17" x14ac:dyDescent="0.2">
      <c r="A424" s="13"/>
      <c r="B424" s="30" t="s">
        <v>128</v>
      </c>
      <c r="C424" s="10"/>
      <c r="D424" s="10">
        <v>10</v>
      </c>
      <c r="E424" s="10">
        <v>10</v>
      </c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 spans="1:17" x14ac:dyDescent="0.2">
      <c r="A425" s="13"/>
      <c r="B425" s="30" t="s">
        <v>129</v>
      </c>
      <c r="C425" s="10"/>
      <c r="D425" s="10"/>
      <c r="E425" s="10">
        <v>54</v>
      </c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1:17" x14ac:dyDescent="0.2">
      <c r="A426" s="13"/>
      <c r="B426" s="30" t="s">
        <v>130</v>
      </c>
      <c r="C426" s="10"/>
      <c r="D426" s="10">
        <v>3</v>
      </c>
      <c r="E426" s="10">
        <v>3</v>
      </c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 spans="1:17" x14ac:dyDescent="0.2">
      <c r="A427" s="13"/>
      <c r="B427" s="30" t="s">
        <v>131</v>
      </c>
      <c r="C427" s="10"/>
      <c r="D427" s="10">
        <v>0.25</v>
      </c>
      <c r="E427" s="10">
        <v>0.25</v>
      </c>
      <c r="F427" s="10"/>
      <c r="G427" s="10"/>
      <c r="H427" s="10"/>
      <c r="I427" s="10"/>
      <c r="J427" s="10"/>
      <c r="K427" s="10"/>
      <c r="L427" s="10"/>
      <c r="M427" s="10"/>
      <c r="N427" s="10"/>
      <c r="O427" s="10"/>
    </row>
    <row r="428" spans="1:17" x14ac:dyDescent="0.2">
      <c r="A428" s="13"/>
      <c r="B428" s="30" t="s">
        <v>132</v>
      </c>
      <c r="C428" s="10"/>
      <c r="D428" s="10" t="s">
        <v>329</v>
      </c>
      <c r="E428" s="10">
        <v>0.36</v>
      </c>
      <c r="F428" s="10"/>
      <c r="G428" s="10"/>
      <c r="H428" s="10"/>
      <c r="I428" s="10"/>
      <c r="J428" s="10"/>
      <c r="K428" s="10"/>
      <c r="L428" s="10"/>
      <c r="M428" s="10"/>
      <c r="N428" s="10"/>
      <c r="O428" s="10"/>
    </row>
    <row r="429" spans="1:17" x14ac:dyDescent="0.2">
      <c r="A429" s="16"/>
      <c r="B429" s="16" t="s">
        <v>46</v>
      </c>
      <c r="C429" s="19"/>
      <c r="D429" s="19"/>
      <c r="E429" s="19"/>
      <c r="F429" s="19">
        <f t="shared" ref="F429:O429" si="23">F416+F417</f>
        <v>8.5</v>
      </c>
      <c r="G429" s="19">
        <f t="shared" si="23"/>
        <v>11.399999999999999</v>
      </c>
      <c r="H429" s="19">
        <f t="shared" si="23"/>
        <v>36.799999999999997</v>
      </c>
      <c r="I429" s="19">
        <f t="shared" si="23"/>
        <v>283.7</v>
      </c>
      <c r="J429" s="19">
        <f t="shared" si="23"/>
        <v>0.13200000000000001</v>
      </c>
      <c r="K429" s="19">
        <f t="shared" si="23"/>
        <v>0.32800000000000001</v>
      </c>
      <c r="L429" s="19">
        <f t="shared" si="23"/>
        <v>1.26</v>
      </c>
      <c r="M429" s="19">
        <f t="shared" si="23"/>
        <v>239</v>
      </c>
      <c r="N429" s="19">
        <f t="shared" si="23"/>
        <v>1.48</v>
      </c>
      <c r="O429" s="19">
        <f t="shared" si="23"/>
        <v>21.009999999999998</v>
      </c>
      <c r="P429" s="129"/>
      <c r="Q429" s="130"/>
    </row>
    <row r="430" spans="1:17" x14ac:dyDescent="0.2">
      <c r="A430" s="50"/>
      <c r="B430" s="39" t="s">
        <v>47</v>
      </c>
      <c r="C430" s="36"/>
      <c r="D430" s="36"/>
      <c r="E430" s="36"/>
      <c r="F430" s="36">
        <f>F370+F373+F413+F429</f>
        <v>49.209999999999994</v>
      </c>
      <c r="G430" s="36">
        <f t="shared" ref="G430:O430" si="24">G370+G373+G413+G429</f>
        <v>41.79</v>
      </c>
      <c r="H430" s="36">
        <f t="shared" si="24"/>
        <v>183.69</v>
      </c>
      <c r="I430" s="36">
        <f t="shared" si="24"/>
        <v>1236.2</v>
      </c>
      <c r="J430" s="36">
        <f t="shared" si="24"/>
        <v>18.419</v>
      </c>
      <c r="K430" s="36">
        <f t="shared" si="24"/>
        <v>0.64100000000000001</v>
      </c>
      <c r="L430" s="36">
        <f t="shared" si="24"/>
        <v>25.14</v>
      </c>
      <c r="M430" s="36">
        <f t="shared" si="24"/>
        <v>446.6</v>
      </c>
      <c r="N430" s="36">
        <f t="shared" si="24"/>
        <v>41.51</v>
      </c>
      <c r="O430" s="36">
        <f t="shared" si="24"/>
        <v>167.97</v>
      </c>
      <c r="P430" s="134"/>
    </row>
    <row r="431" spans="1:17" ht="15.75" customHeight="1" x14ac:dyDescent="0.2">
      <c r="A431" s="173" t="s">
        <v>110</v>
      </c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</row>
    <row r="432" spans="1:17" ht="16.5" customHeight="1" x14ac:dyDescent="0.2">
      <c r="A432" s="13"/>
      <c r="B432" s="57" t="s">
        <v>111</v>
      </c>
      <c r="C432" s="13"/>
      <c r="D432" s="45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</row>
    <row r="433" spans="1:15" ht="25.5" customHeight="1" x14ac:dyDescent="0.2">
      <c r="A433" s="13" t="s">
        <v>112</v>
      </c>
      <c r="B433" s="7" t="s">
        <v>113</v>
      </c>
      <c r="C433" s="10" t="s">
        <v>114</v>
      </c>
      <c r="D433" s="10"/>
      <c r="E433" s="10"/>
      <c r="F433" s="10">
        <v>10.6</v>
      </c>
      <c r="G433" s="10">
        <v>21.2</v>
      </c>
      <c r="H433" s="10">
        <v>16.399999999999999</v>
      </c>
      <c r="I433" s="10">
        <v>279.89999999999998</v>
      </c>
      <c r="J433" s="10">
        <v>0.04</v>
      </c>
      <c r="K433" s="10">
        <v>0.31</v>
      </c>
      <c r="L433" s="10">
        <v>0</v>
      </c>
      <c r="M433" s="10">
        <v>43.2</v>
      </c>
      <c r="N433" s="10">
        <v>1.68</v>
      </c>
      <c r="O433" s="10">
        <v>26.23</v>
      </c>
    </row>
    <row r="434" spans="1:15" ht="13.5" customHeight="1" x14ac:dyDescent="0.2">
      <c r="A434" s="13"/>
      <c r="B434" s="30" t="s">
        <v>50</v>
      </c>
      <c r="C434" s="10"/>
      <c r="D434" s="10" t="s">
        <v>115</v>
      </c>
      <c r="E434" s="10">
        <v>80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 spans="1:15" ht="12.75" customHeight="1" x14ac:dyDescent="0.2">
      <c r="A435" s="13"/>
      <c r="B435" s="13" t="s">
        <v>109</v>
      </c>
      <c r="C435" s="10"/>
      <c r="D435" s="10">
        <v>30</v>
      </c>
      <c r="E435" s="10">
        <v>30</v>
      </c>
      <c r="F435" s="10"/>
      <c r="G435" s="10"/>
      <c r="H435" s="10"/>
      <c r="I435" s="10"/>
      <c r="J435" s="10"/>
      <c r="K435" s="10"/>
      <c r="L435" s="10"/>
      <c r="M435" s="10"/>
      <c r="N435" s="10"/>
      <c r="O435" s="10"/>
    </row>
    <row r="436" spans="1:15" ht="13.5" customHeight="1" x14ac:dyDescent="0.2">
      <c r="A436" s="13"/>
      <c r="B436" s="13" t="s">
        <v>116</v>
      </c>
      <c r="C436" s="10"/>
      <c r="D436" s="10"/>
      <c r="E436" s="10">
        <v>110</v>
      </c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 spans="1:15" ht="14.25" customHeight="1" x14ac:dyDescent="0.2">
      <c r="A437" s="13"/>
      <c r="B437" s="13" t="s">
        <v>51</v>
      </c>
      <c r="C437" s="145"/>
      <c r="D437" s="10">
        <v>4</v>
      </c>
      <c r="E437" s="10">
        <v>4</v>
      </c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</row>
    <row r="438" spans="1:15" ht="15" customHeight="1" x14ac:dyDescent="0.2">
      <c r="A438" s="11"/>
      <c r="B438" s="13" t="s">
        <v>117</v>
      </c>
      <c r="C438" s="145"/>
      <c r="D438" s="10"/>
      <c r="E438" s="10">
        <v>106</v>
      </c>
      <c r="F438" s="145"/>
      <c r="G438" s="145"/>
      <c r="H438" s="145"/>
      <c r="I438" s="145"/>
      <c r="J438" s="74"/>
      <c r="K438" s="74"/>
      <c r="L438" s="74"/>
      <c r="M438" s="74"/>
      <c r="N438" s="74"/>
      <c r="O438" s="74"/>
    </row>
    <row r="439" spans="1:15" ht="15" customHeight="1" x14ac:dyDescent="0.2">
      <c r="A439" s="13"/>
      <c r="B439" s="13" t="s">
        <v>51</v>
      </c>
      <c r="C439" s="10"/>
      <c r="D439" s="6">
        <v>5</v>
      </c>
      <c r="E439" s="10">
        <v>5</v>
      </c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 spans="1:15" ht="15" customHeight="1" x14ac:dyDescent="0.2">
      <c r="A440" s="10"/>
      <c r="B440" s="13" t="s">
        <v>34</v>
      </c>
      <c r="C440" s="10"/>
      <c r="D440" s="9">
        <v>1.5</v>
      </c>
      <c r="E440" s="10">
        <v>1.5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</row>
    <row r="441" spans="1:15" ht="14.25" customHeight="1" x14ac:dyDescent="0.2">
      <c r="A441" s="10"/>
      <c r="B441" s="11" t="s">
        <v>37</v>
      </c>
      <c r="C441" s="9">
        <v>40</v>
      </c>
      <c r="D441" s="9">
        <v>40</v>
      </c>
      <c r="E441" s="10">
        <v>40</v>
      </c>
      <c r="F441" s="10">
        <v>3.3</v>
      </c>
      <c r="G441" s="10">
        <v>0.5</v>
      </c>
      <c r="H441" s="10">
        <v>16.8</v>
      </c>
      <c r="I441" s="10">
        <v>84.6</v>
      </c>
      <c r="J441" s="10">
        <v>4.3999999999999997E-2</v>
      </c>
      <c r="K441" s="10">
        <v>1.2E-2</v>
      </c>
      <c r="L441" s="10">
        <v>0</v>
      </c>
      <c r="M441" s="71"/>
      <c r="N441" s="71"/>
      <c r="O441" s="24">
        <v>2.35</v>
      </c>
    </row>
    <row r="442" spans="1:15" ht="13.5" customHeight="1" x14ac:dyDescent="0.2">
      <c r="A442" s="10" t="s">
        <v>21</v>
      </c>
      <c r="B442" s="11" t="s">
        <v>22</v>
      </c>
      <c r="C442" s="9">
        <v>5</v>
      </c>
      <c r="D442" s="9">
        <v>5</v>
      </c>
      <c r="E442" s="10">
        <v>5</v>
      </c>
      <c r="F442" s="10">
        <v>0.05</v>
      </c>
      <c r="G442" s="10">
        <v>4.0999999999999996</v>
      </c>
      <c r="H442" s="10">
        <v>0.05</v>
      </c>
      <c r="I442" s="10">
        <v>37.5</v>
      </c>
      <c r="J442" s="10">
        <v>0</v>
      </c>
      <c r="K442" s="10">
        <v>0.01</v>
      </c>
      <c r="L442" s="10">
        <v>0</v>
      </c>
      <c r="M442" s="10">
        <v>19.2</v>
      </c>
      <c r="N442" s="10">
        <v>20</v>
      </c>
      <c r="O442" s="9">
        <v>3.75</v>
      </c>
    </row>
    <row r="443" spans="1:15" ht="24.75" customHeight="1" x14ac:dyDescent="0.2">
      <c r="A443" s="13" t="s">
        <v>306</v>
      </c>
      <c r="B443" s="11" t="s">
        <v>304</v>
      </c>
      <c r="C443" s="10" t="s">
        <v>305</v>
      </c>
      <c r="D443" s="10"/>
      <c r="E443" s="10"/>
      <c r="F443" s="10">
        <v>0.3</v>
      </c>
      <c r="G443" s="10">
        <v>0.1</v>
      </c>
      <c r="H443" s="10">
        <v>9.5</v>
      </c>
      <c r="I443" s="10">
        <v>40</v>
      </c>
      <c r="J443" s="10">
        <v>0</v>
      </c>
      <c r="K443" s="10">
        <v>0</v>
      </c>
      <c r="L443" s="10">
        <v>1</v>
      </c>
      <c r="M443" s="41">
        <v>0</v>
      </c>
      <c r="N443" s="41">
        <v>0</v>
      </c>
      <c r="O443" s="41">
        <v>2.77</v>
      </c>
    </row>
    <row r="444" spans="1:15" ht="14.25" customHeight="1" x14ac:dyDescent="0.2">
      <c r="A444" s="53"/>
      <c r="B444" s="13" t="s">
        <v>104</v>
      </c>
      <c r="C444" s="54"/>
      <c r="D444" s="10">
        <v>1</v>
      </c>
      <c r="E444" s="10">
        <v>1</v>
      </c>
      <c r="F444" s="54"/>
      <c r="G444" s="54"/>
      <c r="H444" s="54"/>
      <c r="I444" s="54"/>
      <c r="J444" s="54"/>
      <c r="K444" s="54"/>
      <c r="L444" s="54"/>
      <c r="M444" s="149"/>
      <c r="N444" s="149"/>
      <c r="O444" s="149"/>
    </row>
    <row r="445" spans="1:15" x14ac:dyDescent="0.2">
      <c r="A445" s="11"/>
      <c r="B445" s="13" t="s">
        <v>24</v>
      </c>
      <c r="C445" s="149"/>
      <c r="D445" s="10">
        <v>216</v>
      </c>
      <c r="E445" s="10">
        <v>200</v>
      </c>
      <c r="F445" s="149"/>
      <c r="G445" s="149"/>
      <c r="H445" s="149"/>
      <c r="I445" s="149"/>
      <c r="J445" s="149"/>
      <c r="K445" s="149"/>
      <c r="L445" s="149"/>
      <c r="M445" s="98"/>
      <c r="N445" s="98"/>
      <c r="O445" s="98"/>
    </row>
    <row r="446" spans="1:15" x14ac:dyDescent="0.2">
      <c r="A446" s="11"/>
      <c r="B446" s="13" t="s">
        <v>23</v>
      </c>
      <c r="C446" s="149"/>
      <c r="D446" s="10">
        <v>10</v>
      </c>
      <c r="E446" s="10">
        <v>10</v>
      </c>
      <c r="F446" s="149"/>
      <c r="G446" s="149"/>
      <c r="H446" s="149"/>
      <c r="I446" s="149"/>
      <c r="J446" s="149"/>
      <c r="K446" s="149"/>
      <c r="L446" s="149"/>
      <c r="M446" s="10"/>
      <c r="N446" s="10"/>
      <c r="O446" s="10"/>
    </row>
    <row r="447" spans="1:15" ht="13.5" customHeight="1" x14ac:dyDescent="0.2">
      <c r="A447" s="13"/>
      <c r="B447" s="13" t="s">
        <v>105</v>
      </c>
      <c r="C447" s="10"/>
      <c r="D447" s="10">
        <v>8</v>
      </c>
      <c r="E447" s="10">
        <v>7</v>
      </c>
      <c r="F447" s="10"/>
      <c r="G447" s="10"/>
      <c r="H447" s="10"/>
      <c r="I447" s="10"/>
      <c r="J447" s="10"/>
      <c r="K447" s="10"/>
      <c r="L447" s="10"/>
      <c r="M447" s="10"/>
      <c r="N447" s="10"/>
      <c r="O447" s="10"/>
    </row>
    <row r="448" spans="1:15" ht="14.25" customHeight="1" x14ac:dyDescent="0.2">
      <c r="A448" s="16"/>
      <c r="B448" s="16" t="s">
        <v>55</v>
      </c>
      <c r="C448" s="19"/>
      <c r="D448" s="19"/>
      <c r="E448" s="19"/>
      <c r="F448" s="19">
        <f>SUM(F433:F447)</f>
        <v>14.25</v>
      </c>
      <c r="G448" s="19">
        <f>SUM(G433:G447)</f>
        <v>25.9</v>
      </c>
      <c r="H448" s="19">
        <f>SUM(H433:H447)</f>
        <v>42.75</v>
      </c>
      <c r="I448" s="19">
        <f>SUM(I433:I447)</f>
        <v>442</v>
      </c>
      <c r="J448" s="19" t="e">
        <f>J433+J441+#REF!+J442+J443</f>
        <v>#REF!</v>
      </c>
      <c r="K448" s="19" t="e">
        <f>K433+K441+#REF!+K442+K443</f>
        <v>#REF!</v>
      </c>
      <c r="L448" s="19">
        <v>2.2799999999999998</v>
      </c>
      <c r="M448" s="19" t="e">
        <f>M433+M441+#REF!+M442+M443</f>
        <v>#REF!</v>
      </c>
      <c r="N448" s="19" t="e">
        <f>N433+N441+#REF!+N442+N443</f>
        <v>#REF!</v>
      </c>
      <c r="O448" s="19">
        <f>SUM(O433:O447)</f>
        <v>35.1</v>
      </c>
    </row>
    <row r="449" spans="1:17" ht="14.25" customHeight="1" x14ac:dyDescent="0.2">
      <c r="A449" s="20"/>
      <c r="B449" s="21" t="s">
        <v>26</v>
      </c>
      <c r="C449" s="22"/>
      <c r="D449" s="23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</row>
    <row r="450" spans="1:17" ht="27" customHeight="1" x14ac:dyDescent="0.2">
      <c r="A450" s="20" t="s">
        <v>27</v>
      </c>
      <c r="B450" s="25" t="s">
        <v>154</v>
      </c>
      <c r="C450" s="26">
        <v>180</v>
      </c>
      <c r="D450" s="26">
        <v>180</v>
      </c>
      <c r="E450" s="24">
        <v>180</v>
      </c>
      <c r="F450" s="24">
        <v>1</v>
      </c>
      <c r="G450" s="24">
        <v>0</v>
      </c>
      <c r="H450" s="24">
        <v>21.2</v>
      </c>
      <c r="I450" s="24">
        <v>88</v>
      </c>
      <c r="J450" s="24">
        <v>0.02</v>
      </c>
      <c r="K450" s="24">
        <v>0.02</v>
      </c>
      <c r="L450" s="24">
        <v>2</v>
      </c>
      <c r="M450" s="24">
        <v>24</v>
      </c>
      <c r="N450" s="24">
        <v>30</v>
      </c>
      <c r="O450" s="24">
        <v>14.4</v>
      </c>
    </row>
    <row r="451" spans="1:17" ht="14.25" customHeight="1" x14ac:dyDescent="0.2">
      <c r="A451" s="15"/>
      <c r="B451" s="16" t="s">
        <v>28</v>
      </c>
      <c r="C451" s="17"/>
      <c r="D451" s="18"/>
      <c r="E451" s="19"/>
      <c r="F451" s="19">
        <f t="shared" ref="F451:O451" si="25">F450</f>
        <v>1</v>
      </c>
      <c r="G451" s="19">
        <f t="shared" si="25"/>
        <v>0</v>
      </c>
      <c r="H451" s="19">
        <f t="shared" si="25"/>
        <v>21.2</v>
      </c>
      <c r="I451" s="19">
        <f t="shared" si="25"/>
        <v>88</v>
      </c>
      <c r="J451" s="19">
        <f t="shared" si="25"/>
        <v>0.02</v>
      </c>
      <c r="K451" s="19">
        <f t="shared" si="25"/>
        <v>0.02</v>
      </c>
      <c r="L451" s="19">
        <f t="shared" si="25"/>
        <v>2</v>
      </c>
      <c r="M451" s="19">
        <f t="shared" si="25"/>
        <v>24</v>
      </c>
      <c r="N451" s="19">
        <f t="shared" si="25"/>
        <v>30</v>
      </c>
      <c r="O451" s="19">
        <f t="shared" si="25"/>
        <v>14.4</v>
      </c>
      <c r="P451" s="129"/>
      <c r="Q451" s="130"/>
    </row>
    <row r="452" spans="1:17" ht="1.5" hidden="1" customHeight="1" x14ac:dyDescent="0.2">
      <c r="A452" s="13"/>
      <c r="B452" s="11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 spans="1:17" ht="15" customHeight="1" x14ac:dyDescent="0.2">
      <c r="A453" s="13"/>
      <c r="B453" s="58" t="s">
        <v>118</v>
      </c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</row>
    <row r="454" spans="1:17" ht="26.25" customHeight="1" x14ac:dyDescent="0.2">
      <c r="A454" s="27" t="s">
        <v>280</v>
      </c>
      <c r="B454" s="25" t="s">
        <v>302</v>
      </c>
      <c r="C454" s="24" t="s">
        <v>71</v>
      </c>
      <c r="D454" s="24"/>
      <c r="E454" s="24"/>
      <c r="F454" s="24">
        <v>1.39</v>
      </c>
      <c r="G454" s="24">
        <v>3.91</v>
      </c>
      <c r="H454" s="24">
        <v>6.78</v>
      </c>
      <c r="I454" s="24">
        <v>67.8</v>
      </c>
      <c r="J454" s="24"/>
      <c r="K454" s="24"/>
      <c r="L454" s="24">
        <v>14.77</v>
      </c>
      <c r="M454" s="105">
        <v>92.5</v>
      </c>
      <c r="N454" s="105">
        <v>2.75</v>
      </c>
      <c r="O454" s="105">
        <v>7.69</v>
      </c>
    </row>
    <row r="455" spans="1:17" ht="15" customHeight="1" x14ac:dyDescent="0.2">
      <c r="A455" s="25"/>
      <c r="B455" s="43" t="s">
        <v>171</v>
      </c>
      <c r="C455" s="24"/>
      <c r="D455" s="90">
        <v>50</v>
      </c>
      <c r="E455" s="91">
        <v>40</v>
      </c>
      <c r="F455" s="24"/>
      <c r="G455" s="24"/>
      <c r="H455" s="24"/>
      <c r="I455" s="24"/>
      <c r="J455" s="24"/>
      <c r="K455" s="24"/>
      <c r="L455" s="24"/>
      <c r="M455" s="10"/>
      <c r="N455" s="10"/>
      <c r="O455" s="10"/>
    </row>
    <row r="456" spans="1:17" ht="15" customHeight="1" x14ac:dyDescent="0.2">
      <c r="A456" s="25"/>
      <c r="B456" s="43" t="s">
        <v>172</v>
      </c>
      <c r="C456" s="24"/>
      <c r="D456" s="81"/>
      <c r="E456" s="82"/>
      <c r="F456" s="24"/>
      <c r="G456" s="24"/>
      <c r="H456" s="24"/>
      <c r="I456" s="24"/>
      <c r="J456" s="24"/>
      <c r="K456" s="24"/>
      <c r="L456" s="24"/>
      <c r="M456" s="10"/>
      <c r="N456" s="10"/>
      <c r="O456" s="10"/>
    </row>
    <row r="457" spans="1:17" ht="15.75" customHeight="1" x14ac:dyDescent="0.2">
      <c r="A457" s="27"/>
      <c r="B457" s="46" t="s">
        <v>288</v>
      </c>
      <c r="C457" s="24"/>
      <c r="D457" s="83">
        <v>32</v>
      </c>
      <c r="E457" s="84">
        <v>24</v>
      </c>
      <c r="F457" s="24"/>
      <c r="G457" s="24"/>
      <c r="H457" s="24"/>
      <c r="I457" s="24"/>
      <c r="J457" s="24"/>
      <c r="K457" s="24"/>
      <c r="L457" s="24"/>
      <c r="M457" s="10"/>
      <c r="N457" s="10"/>
      <c r="O457" s="10"/>
    </row>
    <row r="458" spans="1:17" ht="15.75" customHeight="1" x14ac:dyDescent="0.2">
      <c r="A458" s="27"/>
      <c r="B458" s="45" t="s">
        <v>289</v>
      </c>
      <c r="C458" s="24"/>
      <c r="D458" s="81">
        <v>34.299999999999997</v>
      </c>
      <c r="E458" s="82">
        <v>24</v>
      </c>
      <c r="F458" s="24"/>
      <c r="G458" s="24"/>
      <c r="H458" s="24"/>
      <c r="I458" s="24"/>
      <c r="J458" s="24"/>
      <c r="K458" s="24"/>
      <c r="L458" s="24"/>
      <c r="M458" s="10"/>
      <c r="N458" s="10"/>
      <c r="O458" s="10"/>
    </row>
    <row r="459" spans="1:17" ht="15.75" customHeight="1" x14ac:dyDescent="0.2">
      <c r="A459" s="27"/>
      <c r="B459" s="45" t="s">
        <v>165</v>
      </c>
      <c r="C459" s="59"/>
      <c r="D459" s="88">
        <v>37</v>
      </c>
      <c r="E459" s="89">
        <v>24</v>
      </c>
      <c r="F459" s="24"/>
      <c r="G459" s="59"/>
      <c r="H459" s="59"/>
      <c r="I459" s="59"/>
      <c r="J459" s="146"/>
      <c r="K459" s="146"/>
      <c r="L459" s="146"/>
      <c r="M459" s="10"/>
      <c r="N459" s="10"/>
      <c r="O459" s="10"/>
    </row>
    <row r="460" spans="1:17" ht="15.75" customHeight="1" x14ac:dyDescent="0.2">
      <c r="A460" s="25"/>
      <c r="B460" s="45" t="s">
        <v>290</v>
      </c>
      <c r="C460" s="25"/>
      <c r="D460" s="83">
        <v>40</v>
      </c>
      <c r="E460" s="84">
        <v>24</v>
      </c>
      <c r="F460" s="24"/>
      <c r="G460" s="25"/>
      <c r="H460" s="25"/>
      <c r="I460" s="25"/>
      <c r="J460" s="25"/>
      <c r="K460" s="25"/>
      <c r="L460" s="25"/>
      <c r="M460" s="10"/>
      <c r="N460" s="10"/>
      <c r="O460" s="10"/>
    </row>
    <row r="461" spans="1:17" ht="15.75" customHeight="1" x14ac:dyDescent="0.2">
      <c r="A461" s="27"/>
      <c r="B461" s="43" t="s">
        <v>166</v>
      </c>
      <c r="C461" s="27"/>
      <c r="D461" s="81"/>
      <c r="E461" s="82"/>
      <c r="F461" s="24"/>
      <c r="G461" s="27"/>
      <c r="H461" s="27"/>
      <c r="I461" s="27"/>
      <c r="J461" s="27"/>
      <c r="K461" s="27"/>
      <c r="L461" s="27"/>
      <c r="M461" s="10"/>
      <c r="N461" s="10"/>
      <c r="O461" s="10"/>
    </row>
    <row r="462" spans="1:17" ht="15.75" customHeight="1" x14ac:dyDescent="0.2">
      <c r="A462" s="27"/>
      <c r="B462" s="46" t="s">
        <v>300</v>
      </c>
      <c r="C462" s="27"/>
      <c r="D462" s="88">
        <v>12.5</v>
      </c>
      <c r="E462" s="84">
        <v>10</v>
      </c>
      <c r="F462" s="24"/>
      <c r="G462" s="27"/>
      <c r="H462" s="27"/>
      <c r="I462" s="27"/>
      <c r="J462" s="27"/>
      <c r="K462" s="27"/>
      <c r="L462" s="27"/>
      <c r="M462" s="145"/>
      <c r="N462" s="145"/>
      <c r="O462" s="145"/>
    </row>
    <row r="463" spans="1:17" ht="15.75" customHeight="1" x14ac:dyDescent="0.2">
      <c r="A463" s="27"/>
      <c r="B463" s="46" t="s">
        <v>301</v>
      </c>
      <c r="C463" s="27"/>
      <c r="D463" s="88">
        <v>13.3</v>
      </c>
      <c r="E463" s="82">
        <v>10</v>
      </c>
      <c r="F463" s="24"/>
      <c r="G463" s="27"/>
      <c r="H463" s="27"/>
      <c r="I463" s="27"/>
      <c r="J463" s="27"/>
      <c r="K463" s="27"/>
      <c r="L463" s="27"/>
      <c r="M463" s="110"/>
      <c r="N463" s="110"/>
      <c r="O463" s="110"/>
    </row>
    <row r="464" spans="1:17" ht="15.75" customHeight="1" x14ac:dyDescent="0.2">
      <c r="A464" s="27"/>
      <c r="B464" s="30" t="s">
        <v>32</v>
      </c>
      <c r="C464" s="27"/>
      <c r="D464" s="77">
        <v>9.6</v>
      </c>
      <c r="E464" s="78">
        <v>8</v>
      </c>
      <c r="F464" s="24"/>
      <c r="G464" s="27"/>
      <c r="H464" s="27"/>
      <c r="I464" s="27"/>
      <c r="J464" s="27"/>
      <c r="K464" s="27"/>
      <c r="L464" s="27"/>
      <c r="M464" s="13"/>
      <c r="N464" s="13"/>
      <c r="O464" s="13"/>
    </row>
    <row r="465" spans="1:15" ht="15.75" customHeight="1" x14ac:dyDescent="0.2">
      <c r="A465" s="27"/>
      <c r="B465" s="27" t="s">
        <v>86</v>
      </c>
      <c r="C465" s="27"/>
      <c r="D465" s="88">
        <v>2</v>
      </c>
      <c r="E465" s="89">
        <v>2</v>
      </c>
      <c r="F465" s="24"/>
      <c r="G465" s="27"/>
      <c r="H465" s="27"/>
      <c r="I465" s="27"/>
      <c r="J465" s="27"/>
      <c r="K465" s="27"/>
      <c r="L465" s="27"/>
      <c r="M465" s="13"/>
      <c r="N465" s="13"/>
      <c r="O465" s="13"/>
    </row>
    <row r="466" spans="1:15" ht="15.75" customHeight="1" x14ac:dyDescent="0.2">
      <c r="A466" s="27"/>
      <c r="B466" s="27" t="s">
        <v>33</v>
      </c>
      <c r="C466" s="27"/>
      <c r="D466" s="100">
        <v>4</v>
      </c>
      <c r="E466" s="101">
        <v>4</v>
      </c>
      <c r="F466" s="24"/>
      <c r="G466" s="27"/>
      <c r="H466" s="27"/>
      <c r="I466" s="27"/>
      <c r="J466" s="27"/>
      <c r="K466" s="27"/>
      <c r="L466" s="27"/>
      <c r="M466" s="13"/>
      <c r="N466" s="13"/>
      <c r="O466" s="13"/>
    </row>
    <row r="467" spans="1:15" ht="15.75" customHeight="1" x14ac:dyDescent="0.2">
      <c r="A467" s="27"/>
      <c r="B467" s="27" t="s">
        <v>76</v>
      </c>
      <c r="C467" s="27"/>
      <c r="D467" s="81">
        <v>160</v>
      </c>
      <c r="E467" s="82">
        <v>160</v>
      </c>
      <c r="F467" s="24"/>
      <c r="G467" s="27"/>
      <c r="H467" s="27"/>
      <c r="I467" s="27"/>
      <c r="J467" s="27"/>
      <c r="K467" s="27"/>
      <c r="L467" s="27"/>
      <c r="M467" s="13"/>
      <c r="N467" s="13"/>
      <c r="O467" s="13"/>
    </row>
    <row r="468" spans="1:15" ht="15.75" customHeight="1" x14ac:dyDescent="0.2">
      <c r="A468" s="27"/>
      <c r="B468" s="27" t="s">
        <v>34</v>
      </c>
      <c r="C468" s="27"/>
      <c r="D468" s="78">
        <v>2</v>
      </c>
      <c r="E468" s="78">
        <v>2</v>
      </c>
      <c r="F468" s="24"/>
      <c r="G468" s="27"/>
      <c r="H468" s="27"/>
      <c r="I468" s="27"/>
      <c r="J468" s="27"/>
      <c r="K468" s="27"/>
      <c r="L468" s="27"/>
      <c r="M468" s="13"/>
      <c r="N468" s="13"/>
      <c r="O468" s="13"/>
    </row>
    <row r="469" spans="1:15" ht="15.75" customHeight="1" x14ac:dyDescent="0.2">
      <c r="A469" s="53"/>
      <c r="B469" s="53" t="s">
        <v>215</v>
      </c>
      <c r="C469" s="53"/>
      <c r="D469" s="75">
        <v>5</v>
      </c>
      <c r="E469" s="80">
        <v>5</v>
      </c>
      <c r="F469" s="41"/>
      <c r="G469" s="53"/>
      <c r="H469" s="53"/>
      <c r="I469" s="53"/>
      <c r="J469" s="53"/>
      <c r="K469" s="53"/>
      <c r="L469" s="53"/>
      <c r="M469" s="135"/>
      <c r="N469" s="135"/>
      <c r="O469" s="135"/>
    </row>
    <row r="470" spans="1:15" ht="24.75" customHeight="1" x14ac:dyDescent="0.2">
      <c r="A470" s="27" t="s">
        <v>266</v>
      </c>
      <c r="B470" s="11" t="s">
        <v>267</v>
      </c>
      <c r="C470" s="24" t="s">
        <v>243</v>
      </c>
      <c r="D470" s="27"/>
      <c r="E470" s="27"/>
      <c r="F470" s="24">
        <v>10.91</v>
      </c>
      <c r="G470" s="24">
        <v>12.53</v>
      </c>
      <c r="H470" s="24">
        <v>13.79</v>
      </c>
      <c r="I470" s="24">
        <v>212</v>
      </c>
      <c r="J470" s="24"/>
      <c r="K470" s="24"/>
      <c r="L470" s="24">
        <v>0.61</v>
      </c>
      <c r="M470" s="24"/>
      <c r="N470" s="24"/>
      <c r="O470" s="24">
        <v>42.93</v>
      </c>
    </row>
    <row r="471" spans="1:15" ht="15.75" customHeight="1" x14ac:dyDescent="0.2">
      <c r="A471" s="13"/>
      <c r="B471" s="13" t="s">
        <v>148</v>
      </c>
      <c r="C471" s="10"/>
      <c r="D471" s="78">
        <v>53</v>
      </c>
      <c r="E471" s="78">
        <v>50.5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 spans="1:15" ht="15.75" customHeight="1" x14ac:dyDescent="0.2">
      <c r="A472" s="11"/>
      <c r="B472" s="13" t="s">
        <v>119</v>
      </c>
      <c r="C472" s="145"/>
      <c r="D472" s="78">
        <v>6.7</v>
      </c>
      <c r="E472" s="78">
        <v>6.7</v>
      </c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</row>
    <row r="473" spans="1:15" ht="15.75" customHeight="1" x14ac:dyDescent="0.2">
      <c r="A473" s="13"/>
      <c r="B473" s="13" t="s">
        <v>76</v>
      </c>
      <c r="C473" s="10"/>
      <c r="D473" s="78">
        <v>8</v>
      </c>
      <c r="E473" s="78">
        <v>8</v>
      </c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 spans="1:15" ht="15.75" customHeight="1" x14ac:dyDescent="0.2">
      <c r="A474" s="13"/>
      <c r="B474" s="13" t="s">
        <v>32</v>
      </c>
      <c r="C474" s="10"/>
      <c r="D474" s="78">
        <v>28</v>
      </c>
      <c r="E474" s="78">
        <v>24</v>
      </c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1:15" ht="15.75" customHeight="1" x14ac:dyDescent="0.2">
      <c r="A475" s="13"/>
      <c r="B475" s="27" t="s">
        <v>33</v>
      </c>
      <c r="C475" s="10"/>
      <c r="D475" s="78">
        <v>4</v>
      </c>
      <c r="E475" s="78">
        <v>4</v>
      </c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 spans="1:15" ht="15.75" customHeight="1" x14ac:dyDescent="0.2">
      <c r="A476" s="13"/>
      <c r="B476" s="13" t="s">
        <v>36</v>
      </c>
      <c r="C476" s="10"/>
      <c r="D476" s="10">
        <v>5.3</v>
      </c>
      <c r="E476" s="10">
        <v>5.3</v>
      </c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 spans="1:15" ht="15.75" customHeight="1" x14ac:dyDescent="0.2">
      <c r="A477" s="13"/>
      <c r="B477" s="13" t="s">
        <v>33</v>
      </c>
      <c r="C477" s="10"/>
      <c r="D477" s="10">
        <v>4</v>
      </c>
      <c r="E477" s="10">
        <v>4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1:15" ht="15.75" customHeight="1" x14ac:dyDescent="0.2">
      <c r="A478" s="13"/>
      <c r="B478" s="13" t="s">
        <v>188</v>
      </c>
      <c r="C478" s="10"/>
      <c r="D478" s="78"/>
      <c r="E478" s="78">
        <v>50</v>
      </c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 spans="1:15" ht="15.75" customHeight="1" x14ac:dyDescent="0.2">
      <c r="A479" s="13"/>
      <c r="B479" s="13" t="s">
        <v>35</v>
      </c>
      <c r="C479" s="10"/>
      <c r="D479" s="78">
        <v>12.5</v>
      </c>
      <c r="E479" s="78">
        <v>12.5</v>
      </c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1:15" ht="15.75" customHeight="1" x14ac:dyDescent="0.2">
      <c r="A480" s="13"/>
      <c r="B480" s="13" t="s">
        <v>36</v>
      </c>
      <c r="C480" s="10"/>
      <c r="D480" s="78">
        <v>3.75</v>
      </c>
      <c r="E480" s="78">
        <v>3.75</v>
      </c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1:17" ht="15.75" customHeight="1" x14ac:dyDescent="0.2">
      <c r="A481" s="13"/>
      <c r="B481" s="13" t="s">
        <v>76</v>
      </c>
      <c r="C481" s="10"/>
      <c r="D481" s="78">
        <v>37.5</v>
      </c>
      <c r="E481" s="78">
        <v>37.5</v>
      </c>
      <c r="F481" s="10"/>
      <c r="G481" s="10"/>
      <c r="H481" s="10"/>
      <c r="I481" s="10"/>
      <c r="J481" s="10"/>
      <c r="K481" s="10"/>
      <c r="L481" s="10"/>
      <c r="M481" s="10"/>
      <c r="N481" s="10"/>
      <c r="O481" s="10"/>
    </row>
    <row r="482" spans="1:17" ht="15.75" customHeight="1" x14ac:dyDescent="0.2">
      <c r="A482" s="6"/>
      <c r="B482" s="30" t="s">
        <v>150</v>
      </c>
      <c r="C482" s="9"/>
      <c r="D482" s="9">
        <v>5</v>
      </c>
      <c r="E482" s="10">
        <v>5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1:17" ht="15.75" customHeight="1" x14ac:dyDescent="0.2">
      <c r="A483" s="6"/>
      <c r="B483" s="30" t="s">
        <v>34</v>
      </c>
      <c r="C483" s="9"/>
      <c r="D483" s="9">
        <v>1.5</v>
      </c>
      <c r="E483" s="10">
        <v>1.5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 spans="1:17" ht="15" customHeight="1" x14ac:dyDescent="0.2">
      <c r="A484" s="138" t="s">
        <v>265</v>
      </c>
      <c r="B484" s="139" t="s">
        <v>296</v>
      </c>
      <c r="C484" s="109" t="s">
        <v>60</v>
      </c>
      <c r="D484" s="109"/>
      <c r="E484" s="109"/>
      <c r="F484" s="109">
        <v>6.7</v>
      </c>
      <c r="G484" s="109">
        <v>10.6</v>
      </c>
      <c r="H484" s="109">
        <v>49.8</v>
      </c>
      <c r="I484" s="109">
        <v>312</v>
      </c>
      <c r="J484" s="109"/>
      <c r="K484" s="109"/>
      <c r="L484" s="109">
        <v>0</v>
      </c>
      <c r="M484" s="109"/>
      <c r="N484" s="109"/>
      <c r="O484" s="109">
        <v>11.89</v>
      </c>
    </row>
    <row r="485" spans="1:17" ht="13.5" customHeight="1" x14ac:dyDescent="0.2">
      <c r="A485" s="13"/>
      <c r="B485" s="13" t="s">
        <v>297</v>
      </c>
      <c r="C485" s="10"/>
      <c r="D485" s="90">
        <v>71</v>
      </c>
      <c r="E485" s="91">
        <v>71</v>
      </c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 spans="1:17" ht="13.5" customHeight="1" x14ac:dyDescent="0.2">
      <c r="A486" s="13"/>
      <c r="B486" s="13" t="s">
        <v>34</v>
      </c>
      <c r="C486" s="10"/>
      <c r="D486" s="81">
        <v>2.5</v>
      </c>
      <c r="E486" s="82">
        <v>2.5</v>
      </c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 spans="1:17" ht="12.75" customHeight="1" x14ac:dyDescent="0.2">
      <c r="A487" s="13"/>
      <c r="B487" s="13" t="s">
        <v>51</v>
      </c>
      <c r="C487" s="10"/>
      <c r="D487" s="10">
        <v>5</v>
      </c>
      <c r="E487" s="10">
        <v>5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 spans="1:17" ht="15" customHeight="1" x14ac:dyDescent="0.2">
      <c r="A488" s="13"/>
      <c r="B488" s="11" t="s">
        <v>37</v>
      </c>
      <c r="C488" s="10">
        <v>60</v>
      </c>
      <c r="D488" s="9">
        <v>60</v>
      </c>
      <c r="E488" s="10">
        <v>60</v>
      </c>
      <c r="F488" s="10">
        <v>4.9000000000000004</v>
      </c>
      <c r="G488" s="10">
        <v>0.8</v>
      </c>
      <c r="H488" s="10">
        <v>25.2</v>
      </c>
      <c r="I488" s="10">
        <v>127.2</v>
      </c>
      <c r="J488" s="31">
        <v>6.6000000000000003E-2</v>
      </c>
      <c r="K488" s="31">
        <v>1.7999999999999999E-2</v>
      </c>
      <c r="L488" s="31">
        <v>0</v>
      </c>
      <c r="M488" s="31">
        <v>12</v>
      </c>
      <c r="N488" s="31">
        <v>0.66</v>
      </c>
      <c r="O488" s="10">
        <v>3.53</v>
      </c>
    </row>
    <row r="489" spans="1:17" ht="12" customHeight="1" x14ac:dyDescent="0.2">
      <c r="A489" s="13" t="s">
        <v>309</v>
      </c>
      <c r="B489" s="11" t="s">
        <v>291</v>
      </c>
      <c r="C489" s="10">
        <v>180</v>
      </c>
      <c r="D489" s="10"/>
      <c r="E489" s="10"/>
      <c r="F489" s="10">
        <v>0.18</v>
      </c>
      <c r="G489" s="10">
        <v>0.18</v>
      </c>
      <c r="H489" s="10">
        <v>21.42</v>
      </c>
      <c r="I489" s="10">
        <v>88.2</v>
      </c>
      <c r="J489" s="10">
        <v>0</v>
      </c>
      <c r="K489" s="10">
        <v>0.02</v>
      </c>
      <c r="L489" s="10">
        <v>0.72</v>
      </c>
      <c r="M489" s="10">
        <v>22</v>
      </c>
      <c r="N489" s="10">
        <v>0.2</v>
      </c>
      <c r="O489" s="10">
        <v>5.17</v>
      </c>
    </row>
    <row r="490" spans="1:17" ht="12" customHeight="1" x14ac:dyDescent="0.2">
      <c r="A490" s="13"/>
      <c r="B490" s="13" t="s">
        <v>292</v>
      </c>
      <c r="C490" s="10"/>
      <c r="D490" s="10">
        <v>30.6</v>
      </c>
      <c r="E490" s="10">
        <v>27</v>
      </c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 spans="1:17" x14ac:dyDescent="0.2">
      <c r="A491" s="13"/>
      <c r="B491" s="13" t="s">
        <v>23</v>
      </c>
      <c r="C491" s="10"/>
      <c r="D491" s="10">
        <v>13.5</v>
      </c>
      <c r="E491" s="10">
        <v>13.5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</row>
    <row r="492" spans="1:17" x14ac:dyDescent="0.2">
      <c r="A492" s="13"/>
      <c r="B492" s="13" t="s">
        <v>293</v>
      </c>
      <c r="C492" s="10"/>
      <c r="D492" s="10">
        <v>9</v>
      </c>
      <c r="E492" s="10">
        <v>9</v>
      </c>
      <c r="F492" s="10"/>
      <c r="G492" s="10"/>
      <c r="H492" s="10"/>
      <c r="I492" s="10"/>
      <c r="J492" s="10"/>
      <c r="K492" s="10"/>
      <c r="L492" s="10"/>
      <c r="M492" s="10"/>
      <c r="N492" s="10"/>
      <c r="O492" s="10"/>
    </row>
    <row r="493" spans="1:17" x14ac:dyDescent="0.2">
      <c r="A493" s="13"/>
      <c r="B493" s="13" t="s">
        <v>190</v>
      </c>
      <c r="C493" s="10"/>
      <c r="D493" s="9">
        <v>0.18</v>
      </c>
      <c r="E493" s="10">
        <v>0.18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</row>
    <row r="494" spans="1:17" ht="12.75" customHeight="1" x14ac:dyDescent="0.2">
      <c r="A494" s="27"/>
      <c r="B494" s="13" t="s">
        <v>294</v>
      </c>
      <c r="C494" s="24"/>
      <c r="D494" s="24">
        <v>178</v>
      </c>
      <c r="E494" s="24">
        <v>178</v>
      </c>
      <c r="F494" s="24"/>
      <c r="G494" s="24"/>
      <c r="H494" s="24"/>
      <c r="I494" s="24"/>
      <c r="J494" s="24"/>
      <c r="K494" s="24"/>
      <c r="L494" s="24"/>
      <c r="M494" s="24"/>
      <c r="N494" s="24"/>
      <c r="O494" s="10"/>
    </row>
    <row r="495" spans="1:17" ht="15" customHeight="1" x14ac:dyDescent="0.2">
      <c r="A495" s="16"/>
      <c r="B495" s="16" t="s">
        <v>63</v>
      </c>
      <c r="C495" s="19"/>
      <c r="D495" s="19"/>
      <c r="E495" s="19"/>
      <c r="F495" s="19">
        <f t="shared" ref="F495:O495" si="26">SUM(F454:F494)</f>
        <v>24.08</v>
      </c>
      <c r="G495" s="19">
        <f t="shared" si="26"/>
        <v>28.02</v>
      </c>
      <c r="H495" s="19">
        <f t="shared" si="26"/>
        <v>116.99000000000001</v>
      </c>
      <c r="I495" s="19">
        <f t="shared" si="26"/>
        <v>807.2</v>
      </c>
      <c r="J495" s="19">
        <f t="shared" si="26"/>
        <v>6.6000000000000003E-2</v>
      </c>
      <c r="K495" s="19">
        <f t="shared" si="26"/>
        <v>3.7999999999999999E-2</v>
      </c>
      <c r="L495" s="19">
        <f t="shared" si="26"/>
        <v>16.099999999999998</v>
      </c>
      <c r="M495" s="19">
        <f t="shared" si="26"/>
        <v>126.5</v>
      </c>
      <c r="N495" s="19">
        <f t="shared" si="26"/>
        <v>3.6100000000000003</v>
      </c>
      <c r="O495" s="19">
        <f t="shared" si="26"/>
        <v>71.209999999999994</v>
      </c>
      <c r="P495" s="129"/>
      <c r="Q495" s="130"/>
    </row>
    <row r="496" spans="1:17" x14ac:dyDescent="0.2">
      <c r="A496" s="13"/>
      <c r="B496" s="49" t="s">
        <v>107</v>
      </c>
      <c r="C496" s="45"/>
      <c r="D496" s="45"/>
      <c r="E496" s="45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9" x14ac:dyDescent="0.2">
      <c r="A497" s="10" t="s">
        <v>346</v>
      </c>
      <c r="B497" s="11" t="s">
        <v>345</v>
      </c>
      <c r="C497" s="10">
        <v>200</v>
      </c>
      <c r="D497" s="10"/>
      <c r="E497" s="10"/>
      <c r="F497" s="10">
        <v>1.4</v>
      </c>
      <c r="G497" s="10">
        <v>1.6</v>
      </c>
      <c r="H497" s="10">
        <v>10.7</v>
      </c>
      <c r="I497" s="10">
        <v>91</v>
      </c>
      <c r="J497" s="10"/>
      <c r="K497" s="10"/>
      <c r="L497" s="10">
        <v>0</v>
      </c>
      <c r="M497" s="10"/>
      <c r="N497" s="10"/>
      <c r="O497" s="10">
        <v>5.46</v>
      </c>
    </row>
    <row r="498" spans="1:19" x14ac:dyDescent="0.2">
      <c r="A498" s="10"/>
      <c r="B498" s="13" t="s">
        <v>347</v>
      </c>
      <c r="C498" s="10"/>
      <c r="D498" s="10">
        <v>1</v>
      </c>
      <c r="E498" s="10">
        <v>1</v>
      </c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 spans="1:19" x14ac:dyDescent="0.2">
      <c r="A499" s="10"/>
      <c r="B499" s="13" t="s">
        <v>348</v>
      </c>
      <c r="C499" s="10"/>
      <c r="D499" s="10">
        <v>10</v>
      </c>
      <c r="E499" s="10">
        <v>10</v>
      </c>
      <c r="F499" s="10"/>
      <c r="G499" s="10"/>
      <c r="H499" s="10"/>
      <c r="I499" s="10"/>
      <c r="J499" s="10"/>
      <c r="K499" s="10"/>
      <c r="L499" s="10"/>
      <c r="M499" s="10"/>
      <c r="N499" s="10"/>
      <c r="O499" s="10"/>
    </row>
    <row r="500" spans="1:19" x14ac:dyDescent="0.2">
      <c r="A500" s="10"/>
      <c r="B500" s="13" t="s">
        <v>24</v>
      </c>
      <c r="C500" s="10"/>
      <c r="D500" s="10">
        <v>150</v>
      </c>
      <c r="E500" s="10">
        <v>150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</row>
    <row r="501" spans="1:19" x14ac:dyDescent="0.2">
      <c r="A501" s="10"/>
      <c r="B501" s="13" t="s">
        <v>349</v>
      </c>
      <c r="C501" s="10"/>
      <c r="D501" s="10">
        <v>50</v>
      </c>
      <c r="E501" s="10">
        <v>50</v>
      </c>
      <c r="F501" s="10"/>
      <c r="G501" s="10"/>
      <c r="H501" s="10"/>
      <c r="I501" s="10"/>
      <c r="J501" s="10"/>
      <c r="K501" s="10"/>
      <c r="L501" s="10"/>
      <c r="M501" s="10"/>
      <c r="N501" s="10"/>
      <c r="O501" s="10"/>
    </row>
    <row r="502" spans="1:19" ht="12" customHeight="1" x14ac:dyDescent="0.2">
      <c r="A502" s="10"/>
      <c r="B502" s="11" t="s">
        <v>84</v>
      </c>
      <c r="C502" s="10">
        <v>40</v>
      </c>
      <c r="D502" s="10">
        <v>40</v>
      </c>
      <c r="E502" s="10">
        <v>40</v>
      </c>
      <c r="F502" s="10">
        <v>0.39</v>
      </c>
      <c r="G502" s="10">
        <v>0.28000000000000003</v>
      </c>
      <c r="H502" s="10">
        <v>32.299999999999997</v>
      </c>
      <c r="I502" s="10">
        <v>234.6</v>
      </c>
      <c r="J502" s="10">
        <v>0.04</v>
      </c>
      <c r="K502" s="10">
        <v>2.8000000000000001E-2</v>
      </c>
      <c r="L502" s="10">
        <v>0</v>
      </c>
      <c r="M502" s="10">
        <v>9.1999999999999993</v>
      </c>
      <c r="N502" s="10">
        <v>0.32</v>
      </c>
      <c r="O502" s="10">
        <v>7.65</v>
      </c>
    </row>
    <row r="503" spans="1:19" x14ac:dyDescent="0.2">
      <c r="A503" s="16"/>
      <c r="B503" s="55" t="s">
        <v>46</v>
      </c>
      <c r="C503" s="19"/>
      <c r="D503" s="19"/>
      <c r="E503" s="19"/>
      <c r="F503" s="19">
        <f t="shared" ref="F503:O503" si="27">F497+F502</f>
        <v>1.79</v>
      </c>
      <c r="G503" s="19">
        <f t="shared" si="27"/>
        <v>1.8800000000000001</v>
      </c>
      <c r="H503" s="19">
        <f t="shared" si="27"/>
        <v>43</v>
      </c>
      <c r="I503" s="19">
        <f t="shared" si="27"/>
        <v>325.60000000000002</v>
      </c>
      <c r="J503" s="19">
        <f t="shared" si="27"/>
        <v>0.04</v>
      </c>
      <c r="K503" s="19">
        <f t="shared" si="27"/>
        <v>2.8000000000000001E-2</v>
      </c>
      <c r="L503" s="19">
        <f t="shared" si="27"/>
        <v>0</v>
      </c>
      <c r="M503" s="19">
        <f t="shared" si="27"/>
        <v>9.1999999999999993</v>
      </c>
      <c r="N503" s="19">
        <f t="shared" si="27"/>
        <v>0.32</v>
      </c>
      <c r="O503" s="19">
        <f t="shared" si="27"/>
        <v>13.11</v>
      </c>
      <c r="P503" s="129"/>
      <c r="Q503" s="130"/>
    </row>
    <row r="504" spans="1:19" x14ac:dyDescent="0.2">
      <c r="A504" s="50"/>
      <c r="B504" s="50" t="s">
        <v>47</v>
      </c>
      <c r="C504" s="36"/>
      <c r="D504" s="36"/>
      <c r="E504" s="36"/>
      <c r="F504" s="36">
        <f>F448+F451+F495+F503</f>
        <v>41.12</v>
      </c>
      <c r="G504" s="36">
        <f t="shared" ref="G504:O504" si="28">G448+G451+G495+G503</f>
        <v>55.800000000000004</v>
      </c>
      <c r="H504" s="36">
        <f t="shared" si="28"/>
        <v>223.94</v>
      </c>
      <c r="I504" s="36">
        <f t="shared" si="28"/>
        <v>1662.8000000000002</v>
      </c>
      <c r="J504" s="36" t="e">
        <f t="shared" si="28"/>
        <v>#REF!</v>
      </c>
      <c r="K504" s="36" t="e">
        <f t="shared" si="28"/>
        <v>#REF!</v>
      </c>
      <c r="L504" s="36">
        <f t="shared" si="28"/>
        <v>20.379999999999995</v>
      </c>
      <c r="M504" s="36" t="e">
        <f t="shared" si="28"/>
        <v>#REF!</v>
      </c>
      <c r="N504" s="36" t="e">
        <f t="shared" si="28"/>
        <v>#REF!</v>
      </c>
      <c r="O504" s="36">
        <f t="shared" si="28"/>
        <v>133.82</v>
      </c>
      <c r="P504" s="131"/>
      <c r="Q504" s="130"/>
    </row>
    <row r="505" spans="1:19" ht="15.75" customHeight="1" x14ac:dyDescent="0.2">
      <c r="A505" s="180" t="s">
        <v>120</v>
      </c>
      <c r="B505" s="180"/>
      <c r="C505" s="180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Q505" t="s">
        <v>161</v>
      </c>
    </row>
    <row r="506" spans="1:19" ht="13.5" customHeight="1" x14ac:dyDescent="0.2">
      <c r="A506" s="13"/>
      <c r="B506" s="28" t="s">
        <v>19</v>
      </c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 spans="1:19" ht="26.25" customHeight="1" x14ac:dyDescent="0.2">
      <c r="A507" s="6" t="s">
        <v>239</v>
      </c>
      <c r="B507" s="7" t="s">
        <v>233</v>
      </c>
      <c r="C507" s="8" t="s">
        <v>252</v>
      </c>
      <c r="D507" s="9"/>
      <c r="E507" s="10"/>
      <c r="F507" s="10">
        <v>3.4</v>
      </c>
      <c r="G507" s="10">
        <v>3.82</v>
      </c>
      <c r="H507" s="10">
        <v>16.559999999999999</v>
      </c>
      <c r="I507" s="10">
        <v>114.2</v>
      </c>
      <c r="J507" s="10"/>
      <c r="K507" s="10"/>
      <c r="L507" s="10">
        <v>2.2799999999999998</v>
      </c>
      <c r="M507" s="10"/>
      <c r="N507" s="10"/>
      <c r="O507" s="10">
        <v>15.21</v>
      </c>
      <c r="S507" t="s">
        <v>158</v>
      </c>
    </row>
    <row r="508" spans="1:19" x14ac:dyDescent="0.2">
      <c r="A508" s="6"/>
      <c r="B508" s="30" t="s">
        <v>73</v>
      </c>
      <c r="C508" s="8"/>
      <c r="D508" s="9">
        <v>140</v>
      </c>
      <c r="E508" s="10">
        <v>140</v>
      </c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S508" t="s">
        <v>159</v>
      </c>
    </row>
    <row r="509" spans="1:19" ht="14.25" customHeight="1" x14ac:dyDescent="0.2">
      <c r="A509" s="6"/>
      <c r="B509" s="30" t="s">
        <v>24</v>
      </c>
      <c r="C509" s="8"/>
      <c r="D509" s="9">
        <v>60</v>
      </c>
      <c r="E509" s="10">
        <v>60</v>
      </c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S509" t="s">
        <v>160</v>
      </c>
    </row>
    <row r="510" spans="1:19" ht="25.5" customHeight="1" x14ac:dyDescent="0.2">
      <c r="A510" s="6"/>
      <c r="B510" s="30" t="s">
        <v>234</v>
      </c>
      <c r="C510" s="8"/>
      <c r="D510" s="9">
        <v>16</v>
      </c>
      <c r="E510" s="10">
        <v>16</v>
      </c>
      <c r="F510" s="10"/>
      <c r="G510" s="10"/>
      <c r="H510" s="10"/>
      <c r="I510" s="10"/>
      <c r="J510" s="10"/>
      <c r="K510" s="10"/>
      <c r="L510" s="10"/>
      <c r="M510" s="10"/>
      <c r="N510" s="10"/>
      <c r="O510" s="10"/>
    </row>
    <row r="511" spans="1:19" ht="14.25" customHeight="1" x14ac:dyDescent="0.2">
      <c r="A511" s="6"/>
      <c r="B511" s="30" t="s">
        <v>23</v>
      </c>
      <c r="C511" s="8"/>
      <c r="D511" s="9">
        <v>7</v>
      </c>
      <c r="E511" s="10">
        <v>7</v>
      </c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S511" t="s">
        <v>158</v>
      </c>
    </row>
    <row r="512" spans="1:19" ht="13.5" customHeight="1" x14ac:dyDescent="0.2">
      <c r="A512" s="6"/>
      <c r="B512" s="30" t="s">
        <v>34</v>
      </c>
      <c r="C512" s="8"/>
      <c r="D512" s="9">
        <v>1</v>
      </c>
      <c r="E512" s="10">
        <v>1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/>
    </row>
    <row r="513" spans="1:17" ht="12" customHeight="1" x14ac:dyDescent="0.2">
      <c r="A513" s="6"/>
      <c r="B513" s="13" t="s">
        <v>51</v>
      </c>
      <c r="C513" s="9"/>
      <c r="D513" s="9">
        <v>3</v>
      </c>
      <c r="E513" s="10">
        <v>3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9"/>
    </row>
    <row r="514" spans="1:17" ht="12.75" customHeight="1" x14ac:dyDescent="0.2">
      <c r="A514" s="10"/>
      <c r="B514" s="11" t="s">
        <v>20</v>
      </c>
      <c r="C514" s="9">
        <v>40</v>
      </c>
      <c r="D514" s="9">
        <v>40</v>
      </c>
      <c r="E514" s="10">
        <v>40</v>
      </c>
      <c r="F514" s="10">
        <v>2.72</v>
      </c>
      <c r="G514" s="10">
        <v>0.48</v>
      </c>
      <c r="H514" s="10">
        <v>15.9</v>
      </c>
      <c r="I514" s="10">
        <v>80</v>
      </c>
      <c r="J514" s="10">
        <v>0.06</v>
      </c>
      <c r="K514" s="10">
        <v>0.03</v>
      </c>
      <c r="L514" s="10">
        <v>0</v>
      </c>
      <c r="M514" s="10">
        <v>19.2</v>
      </c>
      <c r="N514" s="10">
        <v>20</v>
      </c>
      <c r="O514" s="12">
        <v>2.5</v>
      </c>
    </row>
    <row r="515" spans="1:17" ht="12.75" customHeight="1" x14ac:dyDescent="0.2">
      <c r="A515" s="10" t="s">
        <v>226</v>
      </c>
      <c r="B515" s="11" t="s">
        <v>22</v>
      </c>
      <c r="C515" s="9">
        <v>5</v>
      </c>
      <c r="D515" s="9">
        <v>5</v>
      </c>
      <c r="E515" s="10">
        <v>5</v>
      </c>
      <c r="F515" s="10">
        <v>0.05</v>
      </c>
      <c r="G515" s="10">
        <v>4.0999999999999996</v>
      </c>
      <c r="H515" s="10">
        <v>0.05</v>
      </c>
      <c r="I515" s="10">
        <v>37.5</v>
      </c>
      <c r="J515" s="10">
        <v>0</v>
      </c>
      <c r="K515" s="10">
        <v>0.01</v>
      </c>
      <c r="L515" s="10">
        <v>0</v>
      </c>
      <c r="M515" s="10">
        <v>1</v>
      </c>
      <c r="N515" s="10">
        <v>0</v>
      </c>
      <c r="O515" s="12">
        <v>3.75</v>
      </c>
    </row>
    <row r="516" spans="1:17" ht="12.75" customHeight="1" x14ac:dyDescent="0.2">
      <c r="A516" s="13" t="s">
        <v>312</v>
      </c>
      <c r="B516" s="11" t="s">
        <v>240</v>
      </c>
      <c r="C516" s="10">
        <v>180</v>
      </c>
      <c r="D516" s="10"/>
      <c r="E516" s="10"/>
      <c r="F516" s="10">
        <v>2.88</v>
      </c>
      <c r="G516" s="10">
        <v>3.24</v>
      </c>
      <c r="H516" s="10">
        <v>17.28</v>
      </c>
      <c r="I516" s="10">
        <v>109.8</v>
      </c>
      <c r="J516" s="10">
        <v>0.2</v>
      </c>
      <c r="K516" s="10">
        <v>0.66</v>
      </c>
      <c r="L516" s="10">
        <v>0.18</v>
      </c>
      <c r="M516" s="10">
        <v>0</v>
      </c>
      <c r="N516" s="10">
        <v>0</v>
      </c>
      <c r="O516" s="10">
        <v>12.68</v>
      </c>
    </row>
    <row r="517" spans="1:17" ht="14.25" customHeight="1" x14ac:dyDescent="0.2">
      <c r="A517" s="13"/>
      <c r="B517" s="30" t="s">
        <v>241</v>
      </c>
      <c r="C517" s="10"/>
      <c r="D517" s="10">
        <v>2.2000000000000002</v>
      </c>
      <c r="E517" s="10">
        <v>2.2000000000000002</v>
      </c>
      <c r="F517" s="10"/>
      <c r="G517" s="10"/>
      <c r="H517" s="10"/>
      <c r="I517" s="10"/>
      <c r="J517" s="10"/>
      <c r="K517" s="10"/>
      <c r="L517" s="10"/>
      <c r="M517" s="10"/>
      <c r="N517" s="10"/>
      <c r="O517" s="10"/>
    </row>
    <row r="518" spans="1:17" ht="12" customHeight="1" x14ac:dyDescent="0.2">
      <c r="A518" s="13"/>
      <c r="B518" s="13" t="s">
        <v>121</v>
      </c>
      <c r="C518" s="10"/>
      <c r="D518" s="10">
        <v>34.200000000000003</v>
      </c>
      <c r="E518" s="10">
        <v>34.200000000000003</v>
      </c>
      <c r="F518" s="10"/>
      <c r="G518" s="10"/>
      <c r="H518" s="10"/>
      <c r="I518" s="10"/>
      <c r="J518" s="10"/>
      <c r="K518" s="10"/>
      <c r="L518" s="10"/>
      <c r="M518" s="10"/>
      <c r="N518" s="10"/>
      <c r="O518" s="10"/>
    </row>
    <row r="519" spans="1:17" ht="12" customHeight="1" x14ac:dyDescent="0.2">
      <c r="A519" s="13"/>
      <c r="B519" s="13" t="s">
        <v>58</v>
      </c>
      <c r="C519" s="10"/>
      <c r="D519" s="10">
        <v>158.4</v>
      </c>
      <c r="E519" s="10">
        <v>158.4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 spans="1:17" ht="15" customHeight="1" x14ac:dyDescent="0.2">
      <c r="A520" s="16"/>
      <c r="B520" s="16" t="s">
        <v>55</v>
      </c>
      <c r="C520" s="19"/>
      <c r="D520" s="19"/>
      <c r="E520" s="19"/>
      <c r="F520" s="19">
        <f t="shared" ref="F520:O520" si="29">SUM(F507:F519)</f>
        <v>9.0500000000000007</v>
      </c>
      <c r="G520" s="19">
        <f t="shared" si="29"/>
        <v>11.639999999999999</v>
      </c>
      <c r="H520" s="19">
        <f t="shared" si="29"/>
        <v>49.79</v>
      </c>
      <c r="I520" s="19">
        <f t="shared" si="29"/>
        <v>341.5</v>
      </c>
      <c r="J520" s="19">
        <f t="shared" si="29"/>
        <v>0.26</v>
      </c>
      <c r="K520" s="19">
        <f t="shared" si="29"/>
        <v>0.70000000000000007</v>
      </c>
      <c r="L520" s="19">
        <f t="shared" si="29"/>
        <v>2.46</v>
      </c>
      <c r="M520" s="19">
        <f t="shared" si="29"/>
        <v>20.2</v>
      </c>
      <c r="N520" s="19">
        <f t="shared" si="29"/>
        <v>20</v>
      </c>
      <c r="O520" s="19">
        <f t="shared" si="29"/>
        <v>34.14</v>
      </c>
      <c r="P520" s="134"/>
    </row>
    <row r="521" spans="1:17" ht="13.5" customHeight="1" x14ac:dyDescent="0.2">
      <c r="A521" s="24"/>
      <c r="B521" s="21" t="s">
        <v>26</v>
      </c>
      <c r="C521" s="24"/>
      <c r="D521" s="23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</row>
    <row r="522" spans="1:17" ht="14.25" customHeight="1" x14ac:dyDescent="0.2">
      <c r="A522" s="24" t="s">
        <v>56</v>
      </c>
      <c r="B522" s="114" t="s">
        <v>320</v>
      </c>
      <c r="C522" s="24">
        <v>75</v>
      </c>
      <c r="D522" s="26">
        <v>75</v>
      </c>
      <c r="E522" s="24">
        <v>75</v>
      </c>
      <c r="F522" s="24">
        <v>0.23</v>
      </c>
      <c r="G522" s="24">
        <v>0</v>
      </c>
      <c r="H522" s="24">
        <v>7.88</v>
      </c>
      <c r="I522" s="24">
        <v>30.42</v>
      </c>
      <c r="J522" s="24">
        <v>18</v>
      </c>
      <c r="K522" s="24">
        <v>0.02</v>
      </c>
      <c r="L522" s="24">
        <v>5.63</v>
      </c>
      <c r="M522" s="24">
        <v>15</v>
      </c>
      <c r="N522" s="24">
        <v>1.9</v>
      </c>
      <c r="O522" s="24">
        <v>6.72</v>
      </c>
    </row>
    <row r="523" spans="1:17" ht="12.75" customHeight="1" x14ac:dyDescent="0.2">
      <c r="A523" s="19"/>
      <c r="B523" s="16" t="s">
        <v>28</v>
      </c>
      <c r="C523" s="19"/>
      <c r="D523" s="18"/>
      <c r="E523" s="19"/>
      <c r="F523" s="19">
        <f t="shared" ref="F523:O523" si="30">F522</f>
        <v>0.23</v>
      </c>
      <c r="G523" s="19">
        <f t="shared" si="30"/>
        <v>0</v>
      </c>
      <c r="H523" s="19">
        <f t="shared" si="30"/>
        <v>7.88</v>
      </c>
      <c r="I523" s="19">
        <f t="shared" si="30"/>
        <v>30.42</v>
      </c>
      <c r="J523" s="19">
        <f t="shared" si="30"/>
        <v>18</v>
      </c>
      <c r="K523" s="19">
        <f t="shared" si="30"/>
        <v>0.02</v>
      </c>
      <c r="L523" s="19">
        <f t="shared" si="30"/>
        <v>5.63</v>
      </c>
      <c r="M523" s="19">
        <f t="shared" si="30"/>
        <v>15</v>
      </c>
      <c r="N523" s="19">
        <f t="shared" si="30"/>
        <v>1.9</v>
      </c>
      <c r="O523" s="19">
        <f t="shared" si="30"/>
        <v>6.72</v>
      </c>
      <c r="P523" s="129"/>
      <c r="Q523" s="130"/>
    </row>
    <row r="524" spans="1:17" ht="14.25" customHeight="1" x14ac:dyDescent="0.2">
      <c r="A524" s="11"/>
      <c r="B524" s="21" t="s">
        <v>29</v>
      </c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 spans="1:17" ht="25.5" customHeight="1" x14ac:dyDescent="0.2">
      <c r="A525" s="27" t="s">
        <v>179</v>
      </c>
      <c r="B525" s="25" t="s">
        <v>153</v>
      </c>
      <c r="C525" s="41" t="s">
        <v>71</v>
      </c>
      <c r="D525" s="24"/>
      <c r="E525" s="24"/>
      <c r="F525" s="41">
        <v>1.36</v>
      </c>
      <c r="G525" s="41">
        <v>3.92</v>
      </c>
      <c r="H525" s="41">
        <v>11.68</v>
      </c>
      <c r="I525" s="41">
        <v>88</v>
      </c>
      <c r="J525" s="41"/>
      <c r="K525" s="41"/>
      <c r="L525" s="41">
        <v>0</v>
      </c>
      <c r="M525" s="41"/>
      <c r="N525" s="41"/>
      <c r="O525" s="24">
        <v>8.16</v>
      </c>
    </row>
    <row r="526" spans="1:17" ht="13.5" customHeight="1" x14ac:dyDescent="0.2">
      <c r="A526" s="25"/>
      <c r="B526" s="43" t="s">
        <v>177</v>
      </c>
      <c r="C526" s="59"/>
      <c r="D526" s="24"/>
      <c r="E526" s="24"/>
      <c r="F526" s="59"/>
      <c r="G526" s="59"/>
      <c r="H526" s="59"/>
      <c r="I526" s="59"/>
      <c r="J526" s="59"/>
      <c r="K526" s="59"/>
      <c r="L526" s="59"/>
      <c r="M526" s="59"/>
      <c r="N526" s="59"/>
      <c r="O526" s="24"/>
    </row>
    <row r="527" spans="1:17" ht="13.5" customHeight="1" x14ac:dyDescent="0.2">
      <c r="A527" s="25"/>
      <c r="B527" s="46" t="s">
        <v>300</v>
      </c>
      <c r="C527" s="59"/>
      <c r="D527" s="100">
        <v>40</v>
      </c>
      <c r="E527" s="101">
        <v>32</v>
      </c>
      <c r="F527" s="59"/>
      <c r="G527" s="59"/>
      <c r="H527" s="59"/>
      <c r="I527" s="59"/>
      <c r="J527" s="59"/>
      <c r="K527" s="59"/>
      <c r="L527" s="59"/>
      <c r="M527" s="59"/>
      <c r="N527" s="59"/>
      <c r="O527" s="24"/>
    </row>
    <row r="528" spans="1:17" ht="13.5" customHeight="1" x14ac:dyDescent="0.2">
      <c r="A528" s="25"/>
      <c r="B528" s="46" t="s">
        <v>301</v>
      </c>
      <c r="C528" s="59"/>
      <c r="D528" s="100">
        <v>42.7</v>
      </c>
      <c r="E528" s="101">
        <v>32</v>
      </c>
      <c r="F528" s="59"/>
      <c r="G528" s="59"/>
      <c r="H528" s="59"/>
      <c r="I528" s="59"/>
      <c r="J528" s="59"/>
      <c r="K528" s="59"/>
      <c r="L528" s="59"/>
      <c r="M528" s="59"/>
      <c r="N528" s="59"/>
      <c r="O528" s="24"/>
    </row>
    <row r="529" spans="1:15" ht="13.5" customHeight="1" x14ac:dyDescent="0.2">
      <c r="A529" s="27"/>
      <c r="B529" s="43" t="s">
        <v>171</v>
      </c>
      <c r="C529" s="24"/>
      <c r="D529" s="81">
        <v>20</v>
      </c>
      <c r="E529" s="82">
        <v>16</v>
      </c>
      <c r="F529" s="24"/>
      <c r="G529" s="24"/>
      <c r="H529" s="24"/>
      <c r="I529" s="24"/>
      <c r="J529" s="24"/>
      <c r="K529" s="24"/>
      <c r="L529" s="24"/>
      <c r="M529" s="24"/>
      <c r="N529" s="24"/>
      <c r="O529" s="24"/>
    </row>
    <row r="530" spans="1:15" ht="14.25" hidden="1" customHeight="1" x14ac:dyDescent="0.2">
      <c r="A530" s="27"/>
      <c r="B530" s="43" t="s">
        <v>178</v>
      </c>
      <c r="C530" s="24"/>
      <c r="D530" s="83">
        <v>17.2</v>
      </c>
      <c r="E530" s="84">
        <v>12</v>
      </c>
      <c r="F530" s="24"/>
      <c r="G530" s="24"/>
      <c r="H530" s="24"/>
      <c r="I530" s="24"/>
      <c r="J530" s="24"/>
      <c r="K530" s="24"/>
      <c r="L530" s="24"/>
      <c r="M530" s="24"/>
      <c r="N530" s="24"/>
      <c r="O530" s="24"/>
    </row>
    <row r="531" spans="1:15" ht="12.75" customHeight="1" x14ac:dyDescent="0.2">
      <c r="A531" s="27"/>
      <c r="B531" s="43" t="s">
        <v>172</v>
      </c>
      <c r="C531" s="24"/>
      <c r="D531" s="83"/>
      <c r="E531" s="84"/>
      <c r="F531" s="24"/>
      <c r="G531" s="24"/>
      <c r="H531" s="24"/>
      <c r="I531" s="24"/>
      <c r="J531" s="24"/>
      <c r="K531" s="24"/>
      <c r="L531" s="24"/>
      <c r="M531" s="24"/>
      <c r="N531" s="24"/>
      <c r="O531" s="24"/>
    </row>
    <row r="532" spans="1:15" ht="15" customHeight="1" x14ac:dyDescent="0.2">
      <c r="A532" s="27"/>
      <c r="B532" s="46" t="s">
        <v>288</v>
      </c>
      <c r="C532" s="24"/>
      <c r="D532" s="81">
        <v>21.3</v>
      </c>
      <c r="E532" s="82">
        <v>16</v>
      </c>
      <c r="F532" s="24"/>
      <c r="G532" s="24"/>
      <c r="H532" s="24"/>
      <c r="I532" s="24"/>
      <c r="J532" s="24"/>
      <c r="K532" s="24"/>
      <c r="L532" s="24"/>
      <c r="M532" s="24"/>
      <c r="N532" s="24"/>
      <c r="O532" s="24"/>
    </row>
    <row r="533" spans="1:15" ht="15" customHeight="1" x14ac:dyDescent="0.2">
      <c r="A533" s="27"/>
      <c r="B533" s="45" t="s">
        <v>289</v>
      </c>
      <c r="C533" s="24"/>
      <c r="D533" s="88">
        <v>22.9</v>
      </c>
      <c r="E533" s="89">
        <v>16</v>
      </c>
      <c r="F533" s="24"/>
      <c r="G533" s="24"/>
      <c r="H533" s="24"/>
      <c r="I533" s="24"/>
      <c r="J533" s="24"/>
      <c r="K533" s="24"/>
      <c r="L533" s="24"/>
      <c r="M533" s="24"/>
      <c r="N533" s="24"/>
      <c r="O533" s="24"/>
    </row>
    <row r="534" spans="1:15" ht="15" customHeight="1" x14ac:dyDescent="0.2">
      <c r="A534" s="27"/>
      <c r="B534" s="45" t="s">
        <v>165</v>
      </c>
      <c r="C534" s="24"/>
      <c r="D534" s="88">
        <v>24.6</v>
      </c>
      <c r="E534" s="89">
        <v>16</v>
      </c>
      <c r="F534" s="24"/>
      <c r="G534" s="24"/>
      <c r="H534" s="24"/>
      <c r="I534" s="24"/>
      <c r="J534" s="24"/>
      <c r="K534" s="24"/>
      <c r="L534" s="24"/>
      <c r="M534" s="24"/>
      <c r="N534" s="24"/>
      <c r="O534" s="24"/>
    </row>
    <row r="535" spans="1:15" ht="15" customHeight="1" x14ac:dyDescent="0.2">
      <c r="A535" s="27"/>
      <c r="B535" s="45" t="s">
        <v>290</v>
      </c>
      <c r="C535" s="24"/>
      <c r="D535" s="100">
        <v>26.7</v>
      </c>
      <c r="E535" s="101">
        <v>16</v>
      </c>
      <c r="F535" s="24"/>
      <c r="G535" s="24"/>
      <c r="H535" s="24"/>
      <c r="I535" s="24"/>
      <c r="J535" s="24"/>
      <c r="K535" s="24"/>
      <c r="L535" s="24"/>
      <c r="M535" s="24"/>
      <c r="N535" s="24"/>
      <c r="O535" s="24"/>
    </row>
    <row r="536" spans="1:15" ht="15" customHeight="1" x14ac:dyDescent="0.2">
      <c r="A536" s="27"/>
      <c r="B536" s="43" t="s">
        <v>166</v>
      </c>
      <c r="C536" s="24"/>
      <c r="D536" s="81"/>
      <c r="E536" s="82"/>
      <c r="F536" s="24"/>
      <c r="G536" s="24"/>
      <c r="H536" s="24"/>
      <c r="I536" s="24"/>
      <c r="J536" s="24"/>
      <c r="K536" s="24"/>
      <c r="L536" s="24"/>
      <c r="M536" s="24"/>
      <c r="N536" s="24"/>
      <c r="O536" s="24"/>
    </row>
    <row r="537" spans="1:15" ht="15" customHeight="1" x14ac:dyDescent="0.2">
      <c r="A537" s="27"/>
      <c r="B537" s="46" t="s">
        <v>300</v>
      </c>
      <c r="C537" s="24"/>
      <c r="D537" s="88">
        <v>10</v>
      </c>
      <c r="E537" s="89">
        <v>8</v>
      </c>
      <c r="F537" s="24"/>
      <c r="G537" s="24"/>
      <c r="H537" s="24"/>
      <c r="I537" s="24"/>
      <c r="J537" s="24"/>
      <c r="K537" s="24"/>
      <c r="L537" s="24"/>
      <c r="M537" s="24"/>
      <c r="N537" s="24"/>
      <c r="O537" s="24"/>
    </row>
    <row r="538" spans="1:15" ht="15" customHeight="1" x14ac:dyDescent="0.2">
      <c r="A538" s="27"/>
      <c r="B538" s="46" t="s">
        <v>301</v>
      </c>
      <c r="C538" s="24"/>
      <c r="D538" s="88">
        <v>10.7</v>
      </c>
      <c r="E538" s="89">
        <v>8</v>
      </c>
      <c r="F538" s="24"/>
      <c r="G538" s="24"/>
      <c r="H538" s="24"/>
      <c r="I538" s="24"/>
      <c r="J538" s="24"/>
      <c r="K538" s="24"/>
      <c r="L538" s="24"/>
      <c r="M538" s="24"/>
      <c r="N538" s="24"/>
      <c r="O538" s="59"/>
    </row>
    <row r="539" spans="1:15" x14ac:dyDescent="0.2">
      <c r="A539" s="27"/>
      <c r="B539" s="30" t="s">
        <v>32</v>
      </c>
      <c r="C539" s="24"/>
      <c r="D539" s="83">
        <v>9.6</v>
      </c>
      <c r="E539" s="84">
        <v>8</v>
      </c>
      <c r="F539" s="24"/>
      <c r="G539" s="24"/>
      <c r="H539" s="24"/>
      <c r="I539" s="24"/>
      <c r="J539" s="70"/>
      <c r="K539" s="70"/>
      <c r="L539" s="70"/>
      <c r="M539" s="70"/>
      <c r="N539" s="70"/>
      <c r="O539" s="51"/>
    </row>
    <row r="540" spans="1:15" ht="15" customHeight="1" x14ac:dyDescent="0.2">
      <c r="A540" s="27"/>
      <c r="B540" s="27" t="s">
        <v>150</v>
      </c>
      <c r="C540" s="24"/>
      <c r="D540" s="81">
        <v>6</v>
      </c>
      <c r="E540" s="82">
        <v>6</v>
      </c>
      <c r="F540" s="24"/>
      <c r="G540" s="24"/>
      <c r="H540" s="24"/>
      <c r="I540" s="24"/>
      <c r="J540" s="24"/>
      <c r="K540" s="24"/>
      <c r="L540" s="24"/>
      <c r="M540" s="24"/>
      <c r="N540" s="24"/>
      <c r="O540" s="27"/>
    </row>
    <row r="541" spans="1:15" ht="15" customHeight="1" x14ac:dyDescent="0.2">
      <c r="A541" s="27"/>
      <c r="B541" s="27" t="s">
        <v>33</v>
      </c>
      <c r="C541" s="24"/>
      <c r="D541" s="83">
        <v>4</v>
      </c>
      <c r="E541" s="84">
        <v>4</v>
      </c>
      <c r="F541" s="24"/>
      <c r="G541" s="24"/>
      <c r="H541" s="24"/>
      <c r="I541" s="24"/>
      <c r="J541" s="24"/>
      <c r="K541" s="24"/>
      <c r="L541" s="24"/>
      <c r="M541" s="24"/>
      <c r="N541" s="24"/>
      <c r="O541" s="27"/>
    </row>
    <row r="542" spans="1:15" ht="15" customHeight="1" x14ac:dyDescent="0.2">
      <c r="A542" s="27"/>
      <c r="B542" s="27" t="s">
        <v>23</v>
      </c>
      <c r="C542" s="24"/>
      <c r="D542" s="81">
        <v>2</v>
      </c>
      <c r="E542" s="82">
        <v>2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7"/>
    </row>
    <row r="543" spans="1:15" ht="15" customHeight="1" x14ac:dyDescent="0.2">
      <c r="A543" s="27"/>
      <c r="B543" s="27" t="s">
        <v>34</v>
      </c>
      <c r="C543" s="24"/>
      <c r="D543" s="88">
        <v>2</v>
      </c>
      <c r="E543" s="89">
        <v>2</v>
      </c>
      <c r="F543" s="24"/>
      <c r="G543" s="24"/>
      <c r="H543" s="24"/>
      <c r="I543" s="24"/>
      <c r="J543" s="24"/>
      <c r="K543" s="24"/>
      <c r="L543" s="24"/>
      <c r="M543" s="24"/>
      <c r="N543" s="24"/>
      <c r="O543" s="27"/>
    </row>
    <row r="544" spans="1:15" ht="15" customHeight="1" x14ac:dyDescent="0.2">
      <c r="A544" s="27"/>
      <c r="B544" s="27" t="s">
        <v>76</v>
      </c>
      <c r="C544" s="24"/>
      <c r="D544" s="83">
        <v>160</v>
      </c>
      <c r="E544" s="84">
        <v>160</v>
      </c>
      <c r="F544" s="24"/>
      <c r="G544" s="24"/>
      <c r="H544" s="24"/>
      <c r="I544" s="24"/>
      <c r="J544" s="24"/>
      <c r="K544" s="24"/>
      <c r="L544" s="24"/>
      <c r="M544" s="24"/>
      <c r="N544" s="24"/>
      <c r="O544" s="27"/>
    </row>
    <row r="545" spans="1:15" ht="15" customHeight="1" x14ac:dyDescent="0.2">
      <c r="A545" s="27"/>
      <c r="B545" s="27" t="s">
        <v>35</v>
      </c>
      <c r="C545" s="24"/>
      <c r="D545" s="90">
        <v>5</v>
      </c>
      <c r="E545" s="91">
        <v>5</v>
      </c>
      <c r="F545" s="24"/>
      <c r="G545" s="24"/>
      <c r="H545" s="24"/>
      <c r="I545" s="24"/>
      <c r="J545" s="24"/>
      <c r="K545" s="24"/>
      <c r="L545" s="24"/>
      <c r="M545" s="24"/>
      <c r="N545" s="24"/>
      <c r="O545" s="27"/>
    </row>
    <row r="546" spans="1:15" ht="27" customHeight="1" x14ac:dyDescent="0.2">
      <c r="A546" s="13" t="s">
        <v>208</v>
      </c>
      <c r="B546" s="11" t="s">
        <v>278</v>
      </c>
      <c r="C546" s="10">
        <v>80</v>
      </c>
      <c r="D546" s="103"/>
      <c r="E546" s="103"/>
      <c r="F546" s="10">
        <v>12.2</v>
      </c>
      <c r="G546" s="10">
        <v>14.93</v>
      </c>
      <c r="H546" s="10">
        <v>8.8000000000000007</v>
      </c>
      <c r="I546" s="10">
        <v>204</v>
      </c>
      <c r="J546" s="10">
        <v>7.0000000000000007E-2</v>
      </c>
      <c r="K546" s="10">
        <v>7.0000000000000007E-2</v>
      </c>
      <c r="L546" s="10">
        <v>2.4300000000000002</v>
      </c>
      <c r="M546" s="10">
        <v>52</v>
      </c>
      <c r="N546" s="10">
        <v>0.6</v>
      </c>
      <c r="O546" s="10">
        <v>21</v>
      </c>
    </row>
    <row r="547" spans="1:15" ht="15" customHeight="1" x14ac:dyDescent="0.2">
      <c r="A547" s="27"/>
      <c r="B547" s="13" t="s">
        <v>124</v>
      </c>
      <c r="C547" s="10"/>
      <c r="D547" s="90">
        <v>60</v>
      </c>
      <c r="E547" s="91">
        <v>44</v>
      </c>
      <c r="F547" s="24"/>
      <c r="G547" s="24"/>
      <c r="H547" s="24"/>
      <c r="I547" s="24"/>
      <c r="J547" s="24"/>
      <c r="K547" s="24"/>
      <c r="L547" s="24"/>
      <c r="M547" s="24"/>
      <c r="N547" s="24"/>
      <c r="O547" s="27"/>
    </row>
    <row r="548" spans="1:15" ht="15" customHeight="1" x14ac:dyDescent="0.2">
      <c r="A548" s="27"/>
      <c r="B548" s="13" t="s">
        <v>92</v>
      </c>
      <c r="C548" s="10"/>
      <c r="D548" s="81">
        <v>12</v>
      </c>
      <c r="E548" s="82">
        <v>12</v>
      </c>
      <c r="F548" s="24"/>
      <c r="G548" s="24"/>
      <c r="H548" s="24"/>
      <c r="I548" s="24"/>
      <c r="J548" s="24"/>
      <c r="K548" s="24"/>
      <c r="L548" s="24"/>
      <c r="M548" s="24"/>
      <c r="N548" s="24"/>
      <c r="O548" s="27"/>
    </row>
    <row r="549" spans="1:15" ht="15" customHeight="1" x14ac:dyDescent="0.2">
      <c r="A549" s="27"/>
      <c r="B549" s="43" t="s">
        <v>24</v>
      </c>
      <c r="C549" s="10"/>
      <c r="D549" s="83">
        <v>17.3</v>
      </c>
      <c r="E549" s="84">
        <v>17.3</v>
      </c>
      <c r="F549" s="24"/>
      <c r="G549" s="24"/>
      <c r="H549" s="24"/>
      <c r="I549" s="24"/>
      <c r="J549" s="24"/>
      <c r="K549" s="24"/>
      <c r="L549" s="24"/>
      <c r="M549" s="24"/>
      <c r="N549" s="24"/>
      <c r="O549" s="27"/>
    </row>
    <row r="550" spans="1:15" ht="15" customHeight="1" x14ac:dyDescent="0.2">
      <c r="A550" s="27"/>
      <c r="B550" s="30" t="s">
        <v>205</v>
      </c>
      <c r="C550" s="10"/>
      <c r="D550" s="81"/>
      <c r="E550" s="82">
        <v>70.7</v>
      </c>
      <c r="F550" s="24"/>
      <c r="G550" s="24"/>
      <c r="H550" s="24"/>
      <c r="I550" s="24"/>
      <c r="J550" s="24"/>
      <c r="K550" s="24"/>
      <c r="L550" s="24"/>
      <c r="M550" s="24"/>
      <c r="N550" s="24"/>
      <c r="O550" s="27"/>
    </row>
    <row r="551" spans="1:15" ht="15" customHeight="1" x14ac:dyDescent="0.2">
      <c r="A551" s="27"/>
      <c r="B551" s="30" t="s">
        <v>206</v>
      </c>
      <c r="C551" s="10"/>
      <c r="D551" s="88"/>
      <c r="E551" s="89"/>
      <c r="F551" s="24"/>
      <c r="G551" s="24"/>
      <c r="H551" s="24"/>
      <c r="I551" s="24"/>
      <c r="J551" s="24"/>
      <c r="K551" s="24"/>
      <c r="L551" s="24"/>
      <c r="M551" s="24"/>
      <c r="N551" s="24"/>
      <c r="O551" s="27"/>
    </row>
    <row r="552" spans="1:15" ht="15" customHeight="1" x14ac:dyDescent="0.2">
      <c r="A552" s="27"/>
      <c r="B552" s="13" t="s">
        <v>32</v>
      </c>
      <c r="C552" s="10"/>
      <c r="D552" s="83">
        <v>17.3</v>
      </c>
      <c r="E552" s="84">
        <v>14.7</v>
      </c>
      <c r="F552" s="24"/>
      <c r="G552" s="24"/>
      <c r="H552" s="24"/>
      <c r="I552" s="24"/>
      <c r="J552" s="24"/>
      <c r="K552" s="24"/>
      <c r="L552" s="24"/>
      <c r="M552" s="24"/>
      <c r="N552" s="24"/>
      <c r="O552" s="27"/>
    </row>
    <row r="553" spans="1:15" ht="14.25" customHeight="1" x14ac:dyDescent="0.2">
      <c r="A553" s="13"/>
      <c r="B553" s="13" t="s">
        <v>33</v>
      </c>
      <c r="C553" s="10"/>
      <c r="D553" s="81">
        <v>2.7</v>
      </c>
      <c r="E553" s="82">
        <v>2.7</v>
      </c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 spans="1:15" ht="14.25" customHeight="1" x14ac:dyDescent="0.2">
      <c r="A554" s="13"/>
      <c r="B554" s="13" t="s">
        <v>119</v>
      </c>
      <c r="C554" s="10"/>
      <c r="D554" s="83">
        <v>2.7</v>
      </c>
      <c r="E554" s="83">
        <v>2.7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 spans="1:15" ht="14.25" customHeight="1" x14ac:dyDescent="0.2">
      <c r="A555" s="13"/>
      <c r="B555" s="13" t="s">
        <v>50</v>
      </c>
      <c r="C555" s="10"/>
      <c r="D555" s="81" t="s">
        <v>244</v>
      </c>
      <c r="E555" s="82">
        <v>6.7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 spans="1:15" ht="15" customHeight="1" x14ac:dyDescent="0.2">
      <c r="A556" s="13"/>
      <c r="B556" s="13" t="s">
        <v>207</v>
      </c>
      <c r="C556" s="10"/>
      <c r="D556" s="88"/>
      <c r="E556" s="89">
        <v>21.3</v>
      </c>
      <c r="F556" s="10"/>
      <c r="G556" s="10"/>
      <c r="H556" s="10"/>
      <c r="I556" s="10"/>
      <c r="J556" s="10"/>
      <c r="K556" s="10"/>
      <c r="L556" s="10"/>
      <c r="M556" s="10"/>
      <c r="N556" s="10"/>
      <c r="O556" s="10"/>
    </row>
    <row r="557" spans="1:15" ht="15" customHeight="1" x14ac:dyDescent="0.2">
      <c r="A557" s="13"/>
      <c r="B557" s="13" t="s">
        <v>52</v>
      </c>
      <c r="C557" s="10"/>
      <c r="D557" s="83">
        <v>4</v>
      </c>
      <c r="E557" s="84">
        <v>4</v>
      </c>
      <c r="F557" s="10"/>
      <c r="G557" s="10"/>
      <c r="H557" s="10"/>
      <c r="I557" s="10"/>
      <c r="J557" s="10"/>
      <c r="K557" s="10"/>
      <c r="L557" s="10"/>
      <c r="M557" s="10"/>
      <c r="N557" s="10"/>
      <c r="O557" s="10"/>
    </row>
    <row r="558" spans="1:15" ht="14.25" customHeight="1" x14ac:dyDescent="0.2">
      <c r="A558" s="13"/>
      <c r="B558" s="13" t="s">
        <v>33</v>
      </c>
      <c r="C558" s="10"/>
      <c r="D558" s="77">
        <v>5</v>
      </c>
      <c r="E558" s="78">
        <v>5</v>
      </c>
      <c r="F558" s="10"/>
      <c r="G558" s="10"/>
      <c r="H558" s="10"/>
      <c r="I558" s="10"/>
      <c r="J558" s="10"/>
      <c r="K558" s="10"/>
      <c r="L558" s="10"/>
      <c r="M558" s="10"/>
      <c r="N558" s="10"/>
      <c r="O558" s="10"/>
    </row>
    <row r="559" spans="1:15" ht="14.25" hidden="1" customHeight="1" x14ac:dyDescent="0.2">
      <c r="A559" s="13"/>
      <c r="B559" s="13" t="s">
        <v>51</v>
      </c>
      <c r="C559" s="10"/>
      <c r="D559" s="85">
        <v>5</v>
      </c>
      <c r="E559" s="86">
        <v>5</v>
      </c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 spans="1:15" ht="15" customHeight="1" x14ac:dyDescent="0.2">
      <c r="A560" s="13"/>
      <c r="B560" s="13" t="s">
        <v>34</v>
      </c>
      <c r="C560" s="10"/>
      <c r="D560" s="85">
        <v>1.5</v>
      </c>
      <c r="E560" s="86">
        <v>1.5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 spans="1:15" ht="15" customHeight="1" x14ac:dyDescent="0.2">
      <c r="A561" s="13" t="s">
        <v>79</v>
      </c>
      <c r="B561" s="11" t="s">
        <v>80</v>
      </c>
      <c r="C561" s="10">
        <v>150</v>
      </c>
      <c r="D561" s="10"/>
      <c r="E561" s="10"/>
      <c r="F561" s="10">
        <v>3</v>
      </c>
      <c r="G561" s="10">
        <v>5.0999999999999996</v>
      </c>
      <c r="H561" s="10">
        <v>18.5</v>
      </c>
      <c r="I561" s="10">
        <v>132.6</v>
      </c>
      <c r="J561" s="10">
        <v>0.15</v>
      </c>
      <c r="K561" s="10">
        <v>0.1</v>
      </c>
      <c r="L561" s="10">
        <v>5.6</v>
      </c>
      <c r="M561" s="10">
        <v>40</v>
      </c>
      <c r="N561" s="10">
        <v>1</v>
      </c>
      <c r="O561" s="10">
        <v>15.05</v>
      </c>
    </row>
    <row r="562" spans="1:15" ht="15" customHeight="1" x14ac:dyDescent="0.2">
      <c r="A562" s="13"/>
      <c r="B562" s="27" t="s">
        <v>172</v>
      </c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 spans="1:15" ht="15" customHeight="1" x14ac:dyDescent="0.2">
      <c r="A563" s="13"/>
      <c r="B563" s="46" t="s">
        <v>288</v>
      </c>
      <c r="C563" s="10"/>
      <c r="D563" s="10">
        <v>170.7</v>
      </c>
      <c r="E563" s="10">
        <v>128</v>
      </c>
      <c r="F563" s="10"/>
      <c r="G563" s="10"/>
      <c r="H563" s="10"/>
      <c r="I563" s="10"/>
      <c r="J563" s="10"/>
      <c r="K563" s="10"/>
      <c r="L563" s="10"/>
      <c r="M563" s="10"/>
      <c r="N563" s="10"/>
      <c r="O563" s="10"/>
    </row>
    <row r="564" spans="1:15" ht="15" customHeight="1" x14ac:dyDescent="0.2">
      <c r="A564" s="13"/>
      <c r="B564" s="45" t="s">
        <v>289</v>
      </c>
      <c r="C564" s="10"/>
      <c r="D564" s="10">
        <v>183</v>
      </c>
      <c r="E564" s="10">
        <v>128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 spans="1:15" ht="15" customHeight="1" x14ac:dyDescent="0.2">
      <c r="A565" s="13"/>
      <c r="B565" s="45" t="s">
        <v>165</v>
      </c>
      <c r="C565" s="10"/>
      <c r="D565" s="10">
        <v>197</v>
      </c>
      <c r="E565" s="10">
        <v>128</v>
      </c>
      <c r="F565" s="10"/>
      <c r="G565" s="10"/>
      <c r="H565" s="10"/>
      <c r="I565" s="10"/>
      <c r="J565" s="10"/>
      <c r="K565" s="10"/>
      <c r="L565" s="10"/>
      <c r="M565" s="31"/>
      <c r="N565" s="31"/>
      <c r="O565" s="31"/>
    </row>
    <row r="566" spans="1:15" ht="12.75" customHeight="1" x14ac:dyDescent="0.2">
      <c r="A566" s="13"/>
      <c r="B566" s="45" t="s">
        <v>290</v>
      </c>
      <c r="C566" s="10"/>
      <c r="D566" s="10">
        <v>213.3</v>
      </c>
      <c r="E566" s="10">
        <v>128</v>
      </c>
      <c r="F566" s="10"/>
      <c r="G566" s="10"/>
      <c r="H566" s="10"/>
      <c r="I566" s="10"/>
      <c r="J566" s="10"/>
      <c r="K566" s="10"/>
      <c r="L566" s="10"/>
      <c r="M566" s="31"/>
      <c r="N566" s="31"/>
      <c r="O566" s="31"/>
    </row>
    <row r="567" spans="1:15" ht="13.5" customHeight="1" x14ac:dyDescent="0.2">
      <c r="A567" s="13"/>
      <c r="B567" s="13" t="s">
        <v>73</v>
      </c>
      <c r="C567" s="10"/>
      <c r="D567" s="10">
        <v>24</v>
      </c>
      <c r="E567" s="10">
        <v>24</v>
      </c>
      <c r="F567" s="10"/>
      <c r="G567" s="10"/>
      <c r="H567" s="10"/>
      <c r="I567" s="10"/>
      <c r="J567" s="10"/>
      <c r="K567" s="10"/>
      <c r="L567" s="10"/>
      <c r="M567" s="31"/>
      <c r="N567" s="31"/>
      <c r="O567" s="31"/>
    </row>
    <row r="568" spans="1:15" ht="13.5" customHeight="1" x14ac:dyDescent="0.2">
      <c r="A568" s="13"/>
      <c r="B568" s="13" t="s">
        <v>51</v>
      </c>
      <c r="C568" s="10"/>
      <c r="D568" s="9">
        <v>5.2</v>
      </c>
      <c r="E568" s="10">
        <v>5.2</v>
      </c>
      <c r="F568" s="10"/>
      <c r="G568" s="10"/>
      <c r="H568" s="10"/>
      <c r="I568" s="10"/>
      <c r="J568" s="10"/>
      <c r="K568" s="10"/>
      <c r="L568" s="10"/>
      <c r="M568" s="31"/>
      <c r="N568" s="31"/>
      <c r="O568" s="31"/>
    </row>
    <row r="569" spans="1:15" ht="13.5" customHeight="1" x14ac:dyDescent="0.2">
      <c r="A569" s="6"/>
      <c r="B569" s="30" t="s">
        <v>34</v>
      </c>
      <c r="C569" s="9"/>
      <c r="D569" s="88">
        <v>2</v>
      </c>
      <c r="E569" s="89">
        <v>2</v>
      </c>
      <c r="F569" s="10"/>
      <c r="G569" s="10"/>
      <c r="H569" s="10"/>
      <c r="I569" s="10"/>
      <c r="J569" s="31"/>
      <c r="K569" s="31"/>
      <c r="L569" s="31"/>
      <c r="M569" s="31"/>
      <c r="N569" s="31"/>
      <c r="O569" s="31"/>
    </row>
    <row r="570" spans="1:15" ht="14.25" customHeight="1" x14ac:dyDescent="0.2">
      <c r="A570" s="13"/>
      <c r="B570" s="11" t="s">
        <v>37</v>
      </c>
      <c r="C570" s="10">
        <v>30</v>
      </c>
      <c r="D570" s="9">
        <v>30</v>
      </c>
      <c r="E570" s="10">
        <v>30</v>
      </c>
      <c r="F570" s="10">
        <v>2.4500000000000002</v>
      </c>
      <c r="G570" s="10">
        <v>0.4</v>
      </c>
      <c r="H570" s="10">
        <v>12.2</v>
      </c>
      <c r="I570" s="10">
        <v>63.6</v>
      </c>
      <c r="J570" s="10">
        <v>3.3000000000000002E-2</v>
      </c>
      <c r="K570" s="10">
        <v>8.9999999999999993E-3</v>
      </c>
      <c r="L570" s="10">
        <v>0</v>
      </c>
      <c r="M570" s="10">
        <v>6</v>
      </c>
      <c r="N570" s="10">
        <v>0.33</v>
      </c>
      <c r="O570" s="10">
        <v>1.76</v>
      </c>
    </row>
    <row r="571" spans="1:15" ht="14.25" customHeight="1" x14ac:dyDescent="0.2">
      <c r="A571" s="13"/>
      <c r="B571" s="11" t="s">
        <v>20</v>
      </c>
      <c r="C571" s="10">
        <v>30</v>
      </c>
      <c r="D571" s="9">
        <v>30</v>
      </c>
      <c r="E571" s="10">
        <v>30</v>
      </c>
      <c r="F571" s="10">
        <v>2.04</v>
      </c>
      <c r="G571" s="10">
        <v>0.36</v>
      </c>
      <c r="H571" s="10">
        <v>11.94</v>
      </c>
      <c r="I571" s="10">
        <v>60</v>
      </c>
      <c r="J571" s="10">
        <v>5.3999999999999999E-2</v>
      </c>
      <c r="K571" s="10">
        <v>2.4E-2</v>
      </c>
      <c r="L571" s="10">
        <v>0</v>
      </c>
      <c r="M571" s="10">
        <v>14.4</v>
      </c>
      <c r="N571" s="10">
        <v>15</v>
      </c>
      <c r="O571" s="10">
        <v>1.87</v>
      </c>
    </row>
    <row r="572" spans="1:15" ht="14.25" customHeight="1" x14ac:dyDescent="0.2">
      <c r="A572" s="10" t="s">
        <v>307</v>
      </c>
      <c r="B572" s="11" t="s">
        <v>81</v>
      </c>
      <c r="C572" s="10">
        <v>180</v>
      </c>
      <c r="D572" s="10"/>
      <c r="E572" s="10"/>
      <c r="F572" s="10">
        <v>0.54</v>
      </c>
      <c r="G572" s="10">
        <v>0.09</v>
      </c>
      <c r="H572" s="10">
        <v>18.09</v>
      </c>
      <c r="I572" s="10">
        <v>75.599999999999994</v>
      </c>
      <c r="J572" s="10">
        <v>0.02</v>
      </c>
      <c r="K572" s="10">
        <v>0</v>
      </c>
      <c r="L572" s="10">
        <v>0.18</v>
      </c>
      <c r="M572" s="10">
        <v>18</v>
      </c>
      <c r="N572" s="10">
        <v>0.9</v>
      </c>
      <c r="O572" s="31">
        <v>4.1399999999999997</v>
      </c>
    </row>
    <row r="573" spans="1:15" ht="15" customHeight="1" x14ac:dyDescent="0.2">
      <c r="A573" s="10"/>
      <c r="B573" s="13" t="s">
        <v>82</v>
      </c>
      <c r="C573" s="10"/>
      <c r="D573" s="10">
        <v>18</v>
      </c>
      <c r="E573" s="10">
        <v>45</v>
      </c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 spans="1:15" ht="15" customHeight="1" x14ac:dyDescent="0.2">
      <c r="A574" s="10"/>
      <c r="B574" s="13" t="s">
        <v>24</v>
      </c>
      <c r="C574" s="10"/>
      <c r="D574" s="10">
        <v>183</v>
      </c>
      <c r="E574" s="10">
        <v>180</v>
      </c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 spans="1:15" ht="15" customHeight="1" x14ac:dyDescent="0.2">
      <c r="A575" s="10"/>
      <c r="B575" s="13" t="s">
        <v>23</v>
      </c>
      <c r="C575" s="10"/>
      <c r="D575" s="10">
        <v>9</v>
      </c>
      <c r="E575" s="10">
        <v>9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</row>
    <row r="576" spans="1:15" ht="15" customHeight="1" x14ac:dyDescent="0.2">
      <c r="A576" s="10"/>
      <c r="B576" s="13" t="s">
        <v>41</v>
      </c>
      <c r="C576" s="10"/>
      <c r="D576" s="10">
        <v>0.18</v>
      </c>
      <c r="E576" s="10">
        <v>0.18</v>
      </c>
      <c r="F576" s="10"/>
      <c r="G576" s="10"/>
      <c r="H576" s="10"/>
      <c r="I576" s="10"/>
      <c r="J576" s="10"/>
      <c r="K576" s="10"/>
      <c r="L576" s="10"/>
      <c r="M576" s="10"/>
      <c r="N576" s="10"/>
      <c r="O576" s="10"/>
    </row>
    <row r="577" spans="1:17" ht="15" hidden="1" customHeight="1" x14ac:dyDescent="0.2">
      <c r="A577" s="13"/>
      <c r="B577" s="13"/>
      <c r="C577" s="10"/>
      <c r="D577" s="9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</row>
    <row r="578" spans="1:17" ht="15.75" hidden="1" customHeight="1" x14ac:dyDescent="0.2">
      <c r="A578" s="27"/>
      <c r="B578" s="27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</row>
    <row r="579" spans="1:17" ht="14.25" customHeight="1" x14ac:dyDescent="0.2">
      <c r="A579" s="16"/>
      <c r="B579" s="16" t="s">
        <v>63</v>
      </c>
      <c r="C579" s="19"/>
      <c r="D579" s="19"/>
      <c r="E579" s="19"/>
      <c r="F579" s="19">
        <f t="shared" ref="F579:O579" si="31">SUM(F525:F578)</f>
        <v>21.589999999999996</v>
      </c>
      <c r="G579" s="19">
        <f t="shared" si="31"/>
        <v>24.8</v>
      </c>
      <c r="H579" s="19">
        <f t="shared" si="31"/>
        <v>81.210000000000008</v>
      </c>
      <c r="I579" s="19">
        <f t="shared" si="31"/>
        <v>623.80000000000007</v>
      </c>
      <c r="J579" s="19">
        <f t="shared" si="31"/>
        <v>0.32700000000000001</v>
      </c>
      <c r="K579" s="19">
        <f t="shared" si="31"/>
        <v>0.20300000000000001</v>
      </c>
      <c r="L579" s="19">
        <f t="shared" si="31"/>
        <v>8.2099999999999991</v>
      </c>
      <c r="M579" s="19">
        <f t="shared" si="31"/>
        <v>130.4</v>
      </c>
      <c r="N579" s="19">
        <f t="shared" si="31"/>
        <v>17.829999999999998</v>
      </c>
      <c r="O579" s="19">
        <f t="shared" si="31"/>
        <v>51.98</v>
      </c>
      <c r="P579" s="129"/>
      <c r="Q579" s="130"/>
    </row>
    <row r="580" spans="1:17" ht="15.75" customHeight="1" x14ac:dyDescent="0.2">
      <c r="A580" s="13"/>
      <c r="B580" s="28" t="s">
        <v>43</v>
      </c>
      <c r="C580" s="10"/>
      <c r="D580" s="10"/>
      <c r="E580" s="10"/>
      <c r="F580" s="8"/>
      <c r="G580" s="8"/>
      <c r="H580" s="8"/>
      <c r="I580" s="10"/>
      <c r="J580" s="10"/>
      <c r="K580" s="10"/>
      <c r="L580" s="10"/>
      <c r="M580" s="10"/>
      <c r="N580" s="10"/>
      <c r="O580" s="10"/>
    </row>
    <row r="581" spans="1:17" ht="15" customHeight="1" x14ac:dyDescent="0.2">
      <c r="A581" s="6" t="s">
        <v>64</v>
      </c>
      <c r="B581" s="11" t="s">
        <v>65</v>
      </c>
      <c r="C581" s="9">
        <v>180</v>
      </c>
      <c r="D581" s="9">
        <v>190</v>
      </c>
      <c r="E581" s="10">
        <v>180</v>
      </c>
      <c r="F581" s="10">
        <v>5.76</v>
      </c>
      <c r="G581" s="10">
        <v>6</v>
      </c>
      <c r="H581" s="10">
        <v>10.68</v>
      </c>
      <c r="I581" s="10">
        <v>93.6</v>
      </c>
      <c r="J581" s="10">
        <v>2.6</v>
      </c>
      <c r="K581" s="10">
        <v>0.3</v>
      </c>
      <c r="L581" s="10">
        <v>2.76</v>
      </c>
      <c r="M581" s="10">
        <v>240</v>
      </c>
      <c r="N581" s="10">
        <v>0.2</v>
      </c>
      <c r="O581" s="10">
        <v>15.2</v>
      </c>
    </row>
    <row r="582" spans="1:17" ht="15" customHeight="1" x14ac:dyDescent="0.2">
      <c r="A582" s="10" t="s">
        <v>335</v>
      </c>
      <c r="B582" s="37" t="s">
        <v>336</v>
      </c>
      <c r="C582" s="10">
        <v>50</v>
      </c>
      <c r="D582" s="9">
        <v>50</v>
      </c>
      <c r="E582" s="10">
        <v>50</v>
      </c>
      <c r="F582" s="10">
        <v>4</v>
      </c>
      <c r="G582" s="10">
        <v>2.6</v>
      </c>
      <c r="H582" s="10">
        <v>24</v>
      </c>
      <c r="I582" s="10">
        <v>148</v>
      </c>
      <c r="J582" s="10">
        <v>0</v>
      </c>
      <c r="K582" s="10"/>
      <c r="L582" s="10">
        <v>0</v>
      </c>
      <c r="M582" s="10">
        <v>32.659999999999997</v>
      </c>
      <c r="N582" s="10">
        <v>0.33</v>
      </c>
      <c r="O582" s="10">
        <v>3.46</v>
      </c>
    </row>
    <row r="583" spans="1:17" ht="15" customHeight="1" x14ac:dyDescent="0.2">
      <c r="A583" s="150"/>
      <c r="B583" s="30" t="s">
        <v>36</v>
      </c>
      <c r="C583" s="74"/>
      <c r="D583" s="9">
        <v>35.5</v>
      </c>
      <c r="E583" s="10">
        <v>35.5</v>
      </c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</row>
    <row r="584" spans="1:17" ht="15" customHeight="1" x14ac:dyDescent="0.2">
      <c r="A584" s="11"/>
      <c r="B584" s="30" t="s">
        <v>67</v>
      </c>
      <c r="C584" s="150"/>
      <c r="D584" s="10">
        <v>1.48</v>
      </c>
      <c r="E584" s="10">
        <v>1.48</v>
      </c>
      <c r="F584" s="150"/>
      <c r="G584" s="150"/>
      <c r="H584" s="150"/>
      <c r="I584" s="150"/>
      <c r="J584" s="74"/>
      <c r="K584" s="74"/>
      <c r="L584" s="74"/>
      <c r="M584" s="74"/>
      <c r="N584" s="74"/>
      <c r="O584" s="74"/>
    </row>
    <row r="585" spans="1:17" ht="15" customHeight="1" x14ac:dyDescent="0.2">
      <c r="A585" s="10"/>
      <c r="B585" s="13" t="s">
        <v>23</v>
      </c>
      <c r="C585" s="10"/>
      <c r="D585" s="9">
        <v>3.7</v>
      </c>
      <c r="E585" s="10">
        <v>3.7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 spans="1:17" ht="15" customHeight="1" x14ac:dyDescent="0.2">
      <c r="A586" s="10"/>
      <c r="B586" s="13" t="s">
        <v>22</v>
      </c>
      <c r="C586" s="10"/>
      <c r="D586" s="9">
        <v>1.1000000000000001</v>
      </c>
      <c r="E586" s="10">
        <v>1.1000000000000001</v>
      </c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 spans="1:17" ht="15" customHeight="1" x14ac:dyDescent="0.2">
      <c r="A587" s="10"/>
      <c r="B587" s="13" t="s">
        <v>337</v>
      </c>
      <c r="C587" s="10"/>
      <c r="D587" s="9">
        <v>1.48</v>
      </c>
      <c r="E587" s="10">
        <v>1.48</v>
      </c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 spans="1:17" ht="15" customHeight="1" x14ac:dyDescent="0.2">
      <c r="A588" s="10"/>
      <c r="B588" s="13" t="s">
        <v>338</v>
      </c>
      <c r="C588" s="10"/>
      <c r="D588" s="9" t="s">
        <v>339</v>
      </c>
      <c r="E588" s="10">
        <v>1.3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 spans="1:17" ht="13.5" customHeight="1" x14ac:dyDescent="0.2">
      <c r="A589" s="10"/>
      <c r="B589" s="13" t="s">
        <v>34</v>
      </c>
      <c r="C589" s="10"/>
      <c r="D589" s="9">
        <v>0.55000000000000004</v>
      </c>
      <c r="E589" s="10">
        <v>0.55000000000000004</v>
      </c>
      <c r="F589" s="10"/>
      <c r="G589" s="10"/>
      <c r="H589" s="10"/>
      <c r="I589" s="10"/>
      <c r="J589" s="10"/>
      <c r="K589" s="10"/>
      <c r="L589" s="10"/>
      <c r="M589" s="10"/>
      <c r="N589" s="10"/>
      <c r="O589" s="10"/>
    </row>
    <row r="590" spans="1:17" ht="15" customHeight="1" x14ac:dyDescent="0.2">
      <c r="A590" s="10"/>
      <c r="B590" s="13" t="s">
        <v>66</v>
      </c>
      <c r="C590" s="10"/>
      <c r="D590" s="9">
        <v>0.14000000000000001</v>
      </c>
      <c r="E590" s="10">
        <v>0.14000000000000001</v>
      </c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 spans="1:17" ht="12.75" customHeight="1" x14ac:dyDescent="0.2">
      <c r="A591" s="10"/>
      <c r="B591" s="13" t="s">
        <v>128</v>
      </c>
      <c r="C591" s="10"/>
      <c r="D591" s="9">
        <v>15.6</v>
      </c>
      <c r="E591" s="10">
        <v>15.6</v>
      </c>
      <c r="F591" s="10"/>
      <c r="G591" s="10"/>
      <c r="H591" s="10"/>
      <c r="I591" s="10"/>
      <c r="J591" s="10"/>
      <c r="K591" s="10"/>
      <c r="L591" s="10"/>
      <c r="M591" s="10"/>
      <c r="N591" s="10"/>
      <c r="O591" s="10"/>
    </row>
    <row r="592" spans="1:17" ht="15" customHeight="1" x14ac:dyDescent="0.2">
      <c r="A592" s="16"/>
      <c r="B592" s="16" t="s">
        <v>46</v>
      </c>
      <c r="C592" s="19"/>
      <c r="D592" s="19"/>
      <c r="E592" s="19"/>
      <c r="F592" s="19">
        <f t="shared" ref="F592:O592" si="32">F581+F582</f>
        <v>9.76</v>
      </c>
      <c r="G592" s="19">
        <f t="shared" si="32"/>
        <v>8.6</v>
      </c>
      <c r="H592" s="19">
        <f t="shared" si="32"/>
        <v>34.68</v>
      </c>
      <c r="I592" s="19">
        <f t="shared" si="32"/>
        <v>241.6</v>
      </c>
      <c r="J592" s="19">
        <f t="shared" si="32"/>
        <v>2.6</v>
      </c>
      <c r="K592" s="19">
        <f t="shared" si="32"/>
        <v>0.3</v>
      </c>
      <c r="L592" s="19">
        <f t="shared" si="32"/>
        <v>2.76</v>
      </c>
      <c r="M592" s="19">
        <f t="shared" si="32"/>
        <v>272.65999999999997</v>
      </c>
      <c r="N592" s="19">
        <f t="shared" si="32"/>
        <v>0.53</v>
      </c>
      <c r="O592" s="19">
        <f t="shared" si="32"/>
        <v>18.66</v>
      </c>
      <c r="P592" s="129"/>
      <c r="Q592" s="130"/>
    </row>
    <row r="593" spans="1:16" ht="13.5" customHeight="1" x14ac:dyDescent="0.2">
      <c r="A593" s="50"/>
      <c r="B593" s="50" t="s">
        <v>47</v>
      </c>
      <c r="C593" s="36"/>
      <c r="D593" s="36"/>
      <c r="E593" s="36"/>
      <c r="F593" s="36">
        <f t="shared" ref="F593:O593" si="33">F520+F523+F579+F592</f>
        <v>40.629999999999995</v>
      </c>
      <c r="G593" s="36">
        <f t="shared" si="33"/>
        <v>45.04</v>
      </c>
      <c r="H593" s="36">
        <f t="shared" si="33"/>
        <v>173.56</v>
      </c>
      <c r="I593" s="36">
        <f t="shared" si="33"/>
        <v>1237.32</v>
      </c>
      <c r="J593" s="36">
        <f t="shared" si="33"/>
        <v>21.187000000000005</v>
      </c>
      <c r="K593" s="36">
        <f t="shared" si="33"/>
        <v>1.2230000000000001</v>
      </c>
      <c r="L593" s="36">
        <f t="shared" si="33"/>
        <v>19.059999999999995</v>
      </c>
      <c r="M593" s="36">
        <f t="shared" si="33"/>
        <v>438.26</v>
      </c>
      <c r="N593" s="36">
        <f t="shared" si="33"/>
        <v>40.26</v>
      </c>
      <c r="O593" s="36">
        <f t="shared" si="33"/>
        <v>111.5</v>
      </c>
      <c r="P593" s="128"/>
    </row>
    <row r="594" spans="1:16" ht="0.75" hidden="1" customHeight="1" x14ac:dyDescent="0.2">
      <c r="A594" s="13"/>
      <c r="B594" s="27"/>
      <c r="C594" s="13"/>
      <c r="D594" s="45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1:16" ht="15" customHeight="1" x14ac:dyDescent="0.2">
      <c r="A595" s="180" t="s">
        <v>133</v>
      </c>
      <c r="B595" s="180"/>
      <c r="C595" s="180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</row>
    <row r="596" spans="1:16" ht="14.25" customHeight="1" x14ac:dyDescent="0.2">
      <c r="A596" s="13"/>
      <c r="B596" s="28" t="s">
        <v>19</v>
      </c>
      <c r="C596" s="13"/>
      <c r="D596" s="45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6" ht="25.5" customHeight="1" x14ac:dyDescent="0.2">
      <c r="A597" s="13" t="s">
        <v>99</v>
      </c>
      <c r="B597" s="7" t="s">
        <v>100</v>
      </c>
      <c r="C597" s="10" t="s">
        <v>209</v>
      </c>
      <c r="D597" s="10"/>
      <c r="E597" s="10"/>
      <c r="F597" s="10">
        <v>16.7</v>
      </c>
      <c r="G597" s="10">
        <v>8.4</v>
      </c>
      <c r="H597" s="10">
        <v>17.399999999999999</v>
      </c>
      <c r="I597" s="10">
        <v>193.2</v>
      </c>
      <c r="J597" s="10">
        <v>0.05</v>
      </c>
      <c r="K597" s="10">
        <v>0.2</v>
      </c>
      <c r="L597" s="10">
        <v>0.2</v>
      </c>
      <c r="M597" s="10">
        <v>74</v>
      </c>
      <c r="N597" s="10">
        <v>0.6</v>
      </c>
      <c r="O597" s="10">
        <v>43.82</v>
      </c>
    </row>
    <row r="598" spans="1:16" ht="15.75" customHeight="1" x14ac:dyDescent="0.2">
      <c r="A598" s="11"/>
      <c r="B598" s="30" t="s">
        <v>68</v>
      </c>
      <c r="C598" s="11"/>
      <c r="D598" s="10">
        <v>100.4</v>
      </c>
      <c r="E598" s="10">
        <v>98.4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13"/>
    </row>
    <row r="599" spans="1:16" ht="15.75" customHeight="1" x14ac:dyDescent="0.2">
      <c r="A599" s="13"/>
      <c r="B599" s="13" t="s">
        <v>36</v>
      </c>
      <c r="C599" s="13"/>
      <c r="D599" s="10">
        <v>14</v>
      </c>
      <c r="E599" s="10">
        <v>14</v>
      </c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1:16" ht="15" customHeight="1" x14ac:dyDescent="0.2">
      <c r="A600" s="13"/>
      <c r="B600" s="13" t="s">
        <v>23</v>
      </c>
      <c r="C600" s="13"/>
      <c r="D600" s="10">
        <v>7.2</v>
      </c>
      <c r="E600" s="10">
        <v>7.2</v>
      </c>
      <c r="F600" s="13"/>
      <c r="G600" s="13"/>
      <c r="H600" s="13"/>
      <c r="I600" s="13"/>
      <c r="J600" s="13"/>
      <c r="K600" s="13"/>
      <c r="L600" s="13"/>
      <c r="M600" s="13"/>
      <c r="N600" s="13"/>
      <c r="O600" s="11"/>
    </row>
    <row r="601" spans="1:16" ht="14.25" customHeight="1" x14ac:dyDescent="0.2">
      <c r="A601" s="13"/>
      <c r="B601" s="13" t="s">
        <v>101</v>
      </c>
      <c r="C601" s="13"/>
      <c r="D601" s="10" t="s">
        <v>251</v>
      </c>
      <c r="E601" s="10">
        <v>7.2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25"/>
    </row>
    <row r="602" spans="1:16" ht="15" customHeight="1" x14ac:dyDescent="0.2">
      <c r="A602" s="27"/>
      <c r="B602" s="13" t="s">
        <v>34</v>
      </c>
      <c r="C602" s="27"/>
      <c r="D602" s="10">
        <v>1</v>
      </c>
      <c r="E602" s="10">
        <v>1</v>
      </c>
      <c r="F602" s="25"/>
      <c r="G602" s="25"/>
      <c r="H602" s="25"/>
      <c r="I602" s="25"/>
      <c r="J602" s="51"/>
      <c r="K602" s="51"/>
      <c r="L602" s="51"/>
      <c r="M602" s="51"/>
      <c r="N602" s="51"/>
      <c r="O602" s="98"/>
    </row>
    <row r="603" spans="1:16" ht="15" customHeight="1" x14ac:dyDescent="0.2">
      <c r="A603" s="11"/>
      <c r="B603" s="13" t="s">
        <v>75</v>
      </c>
      <c r="C603" s="11"/>
      <c r="D603" s="10"/>
      <c r="E603" s="10">
        <v>114</v>
      </c>
      <c r="F603" s="11"/>
      <c r="G603" s="11"/>
      <c r="H603" s="11"/>
      <c r="I603" s="11"/>
      <c r="J603" s="98"/>
      <c r="K603" s="98"/>
      <c r="L603" s="98"/>
      <c r="M603" s="98"/>
      <c r="N603" s="98"/>
      <c r="O603" s="98"/>
    </row>
    <row r="604" spans="1:16" ht="15" customHeight="1" x14ac:dyDescent="0.2">
      <c r="A604" s="11"/>
      <c r="B604" s="13" t="s">
        <v>102</v>
      </c>
      <c r="C604" s="11"/>
      <c r="D604" s="10"/>
      <c r="E604" s="10">
        <v>120</v>
      </c>
      <c r="F604" s="11"/>
      <c r="G604" s="11"/>
      <c r="H604" s="11"/>
      <c r="I604" s="11"/>
      <c r="J604" s="11"/>
      <c r="K604" s="11"/>
      <c r="L604" s="11"/>
      <c r="M604" s="11"/>
      <c r="N604" s="11"/>
      <c r="O604" s="13"/>
    </row>
    <row r="605" spans="1:16" ht="15.75" customHeight="1" x14ac:dyDescent="0.2">
      <c r="A605" s="52"/>
      <c r="B605" s="13" t="s">
        <v>51</v>
      </c>
      <c r="C605" s="45"/>
      <c r="D605" s="10">
        <v>5</v>
      </c>
      <c r="E605" s="10">
        <v>5</v>
      </c>
      <c r="F605" s="13"/>
      <c r="G605" s="13"/>
      <c r="H605" s="13"/>
      <c r="I605" s="13"/>
      <c r="J605" s="13"/>
      <c r="K605" s="13"/>
      <c r="L605" s="13"/>
      <c r="M605" s="13"/>
      <c r="N605" s="13"/>
      <c r="O605" s="9"/>
    </row>
    <row r="606" spans="1:16" ht="15" hidden="1" customHeight="1" x14ac:dyDescent="0.2">
      <c r="A606" s="64"/>
      <c r="B606" s="13"/>
      <c r="C606" s="10"/>
      <c r="D606" s="75"/>
      <c r="E606" s="76"/>
      <c r="F606" s="10"/>
      <c r="G606" s="10"/>
      <c r="H606" s="10"/>
      <c r="I606" s="10"/>
      <c r="J606" s="10"/>
      <c r="K606" s="10"/>
      <c r="L606" s="10"/>
      <c r="M606" s="10"/>
      <c r="N606" s="10"/>
      <c r="O606" s="10"/>
    </row>
    <row r="607" spans="1:16" ht="15" hidden="1" customHeight="1" x14ac:dyDescent="0.2">
      <c r="A607" s="64"/>
      <c r="B607" s="13"/>
      <c r="C607" s="10"/>
      <c r="D607" s="79"/>
      <c r="E607" s="80"/>
      <c r="F607" s="10"/>
      <c r="G607" s="10"/>
      <c r="H607" s="10"/>
      <c r="I607" s="10"/>
      <c r="J607" s="10"/>
      <c r="K607" s="10"/>
      <c r="L607" s="10"/>
      <c r="M607" s="10"/>
      <c r="N607" s="10"/>
      <c r="O607" s="10"/>
    </row>
    <row r="608" spans="1:16" ht="15" hidden="1" customHeight="1" x14ac:dyDescent="0.2">
      <c r="A608" s="64"/>
      <c r="B608" s="13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</row>
    <row r="609" spans="1:17" x14ac:dyDescent="0.2">
      <c r="A609" s="11"/>
      <c r="B609" s="11" t="s">
        <v>37</v>
      </c>
      <c r="C609" s="9">
        <v>40</v>
      </c>
      <c r="D609" s="9">
        <v>40</v>
      </c>
      <c r="E609" s="10">
        <v>40</v>
      </c>
      <c r="F609" s="10">
        <v>3.3</v>
      </c>
      <c r="G609" s="10">
        <v>0.5</v>
      </c>
      <c r="H609" s="10">
        <v>16.8</v>
      </c>
      <c r="I609" s="10">
        <v>84.6</v>
      </c>
      <c r="J609" s="10">
        <v>4.3999999999999997E-2</v>
      </c>
      <c r="K609" s="10">
        <v>1.2E-2</v>
      </c>
      <c r="L609" s="10">
        <v>0</v>
      </c>
      <c r="M609" s="10">
        <v>8</v>
      </c>
      <c r="N609" s="10">
        <v>0.44</v>
      </c>
      <c r="O609" s="12">
        <v>2.35</v>
      </c>
    </row>
    <row r="610" spans="1:17" ht="15.75" hidden="1" customHeight="1" x14ac:dyDescent="0.2">
      <c r="A610" s="10"/>
      <c r="B610" s="11"/>
      <c r="C610" s="9"/>
      <c r="D610" s="9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9"/>
    </row>
    <row r="611" spans="1:17" ht="14.25" customHeight="1" x14ac:dyDescent="0.2">
      <c r="A611" s="10" t="s">
        <v>226</v>
      </c>
      <c r="B611" s="11" t="s">
        <v>22</v>
      </c>
      <c r="C611" s="9">
        <v>5</v>
      </c>
      <c r="D611" s="9">
        <v>5</v>
      </c>
      <c r="E611" s="10">
        <v>5</v>
      </c>
      <c r="F611" s="10">
        <v>0.05</v>
      </c>
      <c r="G611" s="10">
        <v>4.0999999999999996</v>
      </c>
      <c r="H611" s="10">
        <v>0.05</v>
      </c>
      <c r="I611" s="10">
        <v>37.5</v>
      </c>
      <c r="J611" s="10">
        <v>0</v>
      </c>
      <c r="K611" s="10">
        <v>0.01</v>
      </c>
      <c r="L611" s="10">
        <v>0</v>
      </c>
      <c r="M611" s="10">
        <v>1</v>
      </c>
      <c r="N611" s="10">
        <v>0</v>
      </c>
      <c r="O611" s="9">
        <v>3.75</v>
      </c>
    </row>
    <row r="612" spans="1:17" ht="15" customHeight="1" x14ac:dyDescent="0.2">
      <c r="A612" s="10" t="s">
        <v>308</v>
      </c>
      <c r="B612" s="7" t="s">
        <v>53</v>
      </c>
      <c r="C612" s="10">
        <v>200</v>
      </c>
      <c r="D612" s="8"/>
      <c r="E612" s="10"/>
      <c r="F612" s="10">
        <v>0.2</v>
      </c>
      <c r="G612" s="10">
        <v>0.1</v>
      </c>
      <c r="H612" s="10">
        <v>9.3000000000000007</v>
      </c>
      <c r="I612" s="10">
        <v>38</v>
      </c>
      <c r="J612" s="10">
        <v>0</v>
      </c>
      <c r="K612" s="10">
        <v>0</v>
      </c>
      <c r="L612" s="10">
        <v>0</v>
      </c>
      <c r="M612" s="10">
        <v>12</v>
      </c>
      <c r="N612" s="10">
        <v>0.8</v>
      </c>
      <c r="O612" s="12">
        <v>1.46</v>
      </c>
    </row>
    <row r="613" spans="1:17" ht="15" customHeight="1" x14ac:dyDescent="0.2">
      <c r="A613" s="10"/>
      <c r="B613" s="30" t="s">
        <v>54</v>
      </c>
      <c r="C613" s="149"/>
      <c r="D613" s="10">
        <v>1</v>
      </c>
      <c r="E613" s="10">
        <v>1</v>
      </c>
      <c r="F613" s="10"/>
      <c r="G613" s="149"/>
      <c r="H613" s="149"/>
      <c r="I613" s="149"/>
      <c r="J613" s="149"/>
      <c r="K613" s="149"/>
      <c r="L613" s="149"/>
      <c r="M613" s="149"/>
      <c r="N613" s="149"/>
      <c r="O613" s="149"/>
    </row>
    <row r="614" spans="1:17" ht="15.75" customHeight="1" x14ac:dyDescent="0.2">
      <c r="A614" s="11"/>
      <c r="B614" s="30" t="s">
        <v>24</v>
      </c>
      <c r="C614" s="11"/>
      <c r="D614" s="10">
        <v>216</v>
      </c>
      <c r="E614" s="10">
        <v>200</v>
      </c>
      <c r="F614" s="13"/>
      <c r="G614" s="11"/>
      <c r="H614" s="11"/>
      <c r="I614" s="11"/>
      <c r="J614" s="98"/>
      <c r="K614" s="98"/>
      <c r="L614" s="98"/>
      <c r="M614" s="98"/>
      <c r="N614" s="98"/>
      <c r="O614" s="98"/>
    </row>
    <row r="615" spans="1:17" ht="14.25" customHeight="1" x14ac:dyDescent="0.2">
      <c r="A615" s="10"/>
      <c r="B615" s="30" t="s">
        <v>23</v>
      </c>
      <c r="C615" s="10"/>
      <c r="D615" s="9">
        <v>10</v>
      </c>
      <c r="E615" s="10">
        <v>10</v>
      </c>
      <c r="F615" s="10"/>
      <c r="G615" s="10"/>
      <c r="H615" s="10"/>
      <c r="I615" s="10"/>
      <c r="J615" s="10"/>
      <c r="K615" s="10"/>
      <c r="L615" s="10"/>
      <c r="M615" s="10"/>
      <c r="N615" s="10"/>
      <c r="O615" s="10"/>
    </row>
    <row r="616" spans="1:17" ht="15.75" hidden="1" customHeight="1" x14ac:dyDescent="0.2">
      <c r="A616" s="13"/>
      <c r="B616" s="13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</row>
    <row r="617" spans="1:17" ht="14.25" hidden="1" customHeight="1" x14ac:dyDescent="0.2">
      <c r="A617" s="13"/>
      <c r="B617" s="13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</row>
    <row r="618" spans="1:17" ht="15" customHeight="1" x14ac:dyDescent="0.2">
      <c r="A618" s="16"/>
      <c r="B618" s="16" t="s">
        <v>55</v>
      </c>
      <c r="C618" s="19"/>
      <c r="D618" s="19"/>
      <c r="E618" s="19"/>
      <c r="F618" s="19">
        <f>SUM(F597:F617)</f>
        <v>20.25</v>
      </c>
      <c r="G618" s="19">
        <f t="shared" ref="G618:O618" si="34">SUM(G597:G617)</f>
        <v>13.1</v>
      </c>
      <c r="H618" s="19">
        <f t="shared" si="34"/>
        <v>43.55</v>
      </c>
      <c r="I618" s="19">
        <f t="shared" si="34"/>
        <v>353.29999999999995</v>
      </c>
      <c r="J618" s="19">
        <f t="shared" si="34"/>
        <v>9.4E-2</v>
      </c>
      <c r="K618" s="19">
        <f t="shared" si="34"/>
        <v>0.22200000000000003</v>
      </c>
      <c r="L618" s="19">
        <f t="shared" si="34"/>
        <v>0.2</v>
      </c>
      <c r="M618" s="19">
        <f t="shared" si="34"/>
        <v>95</v>
      </c>
      <c r="N618" s="19">
        <f t="shared" si="34"/>
        <v>1.84</v>
      </c>
      <c r="O618" s="19">
        <f t="shared" si="34"/>
        <v>51.38</v>
      </c>
      <c r="P618" s="128"/>
    </row>
    <row r="619" spans="1:17" ht="15" customHeight="1" x14ac:dyDescent="0.2">
      <c r="A619" s="24"/>
      <c r="B619" s="21" t="s">
        <v>26</v>
      </c>
      <c r="C619" s="24"/>
      <c r="D619" s="26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</row>
    <row r="620" spans="1:17" ht="27" customHeight="1" x14ac:dyDescent="0.2">
      <c r="A620" s="20" t="s">
        <v>27</v>
      </c>
      <c r="B620" s="37" t="s">
        <v>313</v>
      </c>
      <c r="C620" s="24">
        <v>180</v>
      </c>
      <c r="D620" s="24">
        <v>180</v>
      </c>
      <c r="E620" s="24">
        <v>180</v>
      </c>
      <c r="F620" s="24">
        <v>0.6</v>
      </c>
      <c r="G620" s="24">
        <v>0</v>
      </c>
      <c r="H620" s="24">
        <v>31</v>
      </c>
      <c r="I620" s="24">
        <v>82</v>
      </c>
      <c r="J620" s="24">
        <v>0.03</v>
      </c>
      <c r="K620" s="24">
        <v>0.03</v>
      </c>
      <c r="L620" s="24">
        <v>12</v>
      </c>
      <c r="M620" s="24">
        <v>17</v>
      </c>
      <c r="N620" s="26">
        <v>1.8</v>
      </c>
      <c r="O620" s="24">
        <v>13.8</v>
      </c>
    </row>
    <row r="621" spans="1:17" ht="15" customHeight="1" x14ac:dyDescent="0.2">
      <c r="A621" s="16"/>
      <c r="B621" s="16" t="s">
        <v>28</v>
      </c>
      <c r="C621" s="19"/>
      <c r="D621" s="18"/>
      <c r="E621" s="19"/>
      <c r="F621" s="19">
        <f t="shared" ref="F621:O621" si="35">F620</f>
        <v>0.6</v>
      </c>
      <c r="G621" s="19">
        <f t="shared" si="35"/>
        <v>0</v>
      </c>
      <c r="H621" s="19">
        <f t="shared" si="35"/>
        <v>31</v>
      </c>
      <c r="I621" s="19">
        <f t="shared" si="35"/>
        <v>82</v>
      </c>
      <c r="J621" s="19">
        <f t="shared" si="35"/>
        <v>0.03</v>
      </c>
      <c r="K621" s="19">
        <f t="shared" si="35"/>
        <v>0.03</v>
      </c>
      <c r="L621" s="19">
        <f t="shared" si="35"/>
        <v>12</v>
      </c>
      <c r="M621" s="19">
        <f t="shared" si="35"/>
        <v>17</v>
      </c>
      <c r="N621" s="19">
        <f t="shared" si="35"/>
        <v>1.8</v>
      </c>
      <c r="O621" s="19">
        <f t="shared" si="35"/>
        <v>13.8</v>
      </c>
      <c r="P621" s="129"/>
      <c r="Q621" s="130"/>
    </row>
    <row r="622" spans="1:17" ht="15" customHeight="1" x14ac:dyDescent="0.2">
      <c r="A622" s="13"/>
      <c r="B622" s="28" t="s">
        <v>29</v>
      </c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</row>
    <row r="623" spans="1:17" ht="27" customHeight="1" x14ac:dyDescent="0.2">
      <c r="A623" s="27" t="s">
        <v>181</v>
      </c>
      <c r="B623" s="25" t="s">
        <v>180</v>
      </c>
      <c r="C623" s="24" t="s">
        <v>284</v>
      </c>
      <c r="D623" s="24"/>
      <c r="E623" s="24"/>
      <c r="F623" s="24">
        <v>9.5</v>
      </c>
      <c r="G623" s="24">
        <v>6.6</v>
      </c>
      <c r="H623" s="24">
        <v>23.28</v>
      </c>
      <c r="I623" s="24">
        <v>108</v>
      </c>
      <c r="J623" s="24"/>
      <c r="K623" s="24"/>
      <c r="L623" s="24">
        <v>0</v>
      </c>
      <c r="M623" s="24"/>
      <c r="N623" s="24"/>
      <c r="O623" s="24">
        <v>29.58</v>
      </c>
    </row>
    <row r="624" spans="1:17" ht="15" customHeight="1" x14ac:dyDescent="0.2">
      <c r="A624" s="27"/>
      <c r="B624" s="43" t="s">
        <v>172</v>
      </c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</row>
    <row r="625" spans="1:15" ht="14.25" customHeight="1" x14ac:dyDescent="0.2">
      <c r="A625" s="27"/>
      <c r="B625" s="46" t="s">
        <v>288</v>
      </c>
      <c r="C625" s="24"/>
      <c r="D625" s="83">
        <v>106.7</v>
      </c>
      <c r="E625" s="84">
        <v>80</v>
      </c>
      <c r="F625" s="24"/>
      <c r="G625" s="24"/>
      <c r="H625" s="24"/>
      <c r="I625" s="24"/>
      <c r="J625" s="24"/>
      <c r="K625" s="24"/>
      <c r="L625" s="24"/>
      <c r="M625" s="24"/>
      <c r="N625" s="24"/>
      <c r="O625" s="24"/>
    </row>
    <row r="626" spans="1:15" ht="14.25" customHeight="1" x14ac:dyDescent="0.2">
      <c r="A626" s="27"/>
      <c r="B626" s="45" t="s">
        <v>289</v>
      </c>
      <c r="C626" s="24"/>
      <c r="D626" s="81">
        <v>114.3</v>
      </c>
      <c r="E626" s="82">
        <v>80</v>
      </c>
      <c r="F626" s="24"/>
      <c r="G626" s="24"/>
      <c r="H626" s="24"/>
      <c r="I626" s="24"/>
      <c r="J626" s="24"/>
      <c r="K626" s="24"/>
      <c r="L626" s="24"/>
      <c r="M626" s="24"/>
      <c r="N626" s="24"/>
      <c r="O626" s="24"/>
    </row>
    <row r="627" spans="1:15" ht="16.5" customHeight="1" x14ac:dyDescent="0.2">
      <c r="A627" s="27"/>
      <c r="B627" s="45" t="s">
        <v>165</v>
      </c>
      <c r="C627" s="24"/>
      <c r="D627" s="88">
        <v>123</v>
      </c>
      <c r="E627" s="89">
        <v>80</v>
      </c>
      <c r="F627" s="24"/>
      <c r="G627" s="24"/>
      <c r="H627" s="24"/>
      <c r="I627" s="24"/>
      <c r="J627" s="24"/>
      <c r="K627" s="24"/>
      <c r="L627" s="24"/>
      <c r="M627" s="24"/>
      <c r="N627" s="24"/>
      <c r="O627" s="24"/>
    </row>
    <row r="628" spans="1:15" ht="15" customHeight="1" x14ac:dyDescent="0.2">
      <c r="A628" s="27"/>
      <c r="B628" s="45" t="s">
        <v>290</v>
      </c>
      <c r="C628" s="24"/>
      <c r="D628" s="83">
        <v>133.30000000000001</v>
      </c>
      <c r="E628" s="84">
        <v>80</v>
      </c>
      <c r="F628" s="24"/>
      <c r="G628" s="24"/>
      <c r="H628" s="24"/>
      <c r="I628" s="24"/>
      <c r="J628" s="24"/>
      <c r="K628" s="24"/>
      <c r="L628" s="24"/>
      <c r="M628" s="24"/>
      <c r="N628" s="24"/>
      <c r="O628" s="24"/>
    </row>
    <row r="629" spans="1:15" ht="15.75" customHeight="1" x14ac:dyDescent="0.2">
      <c r="A629" s="27"/>
      <c r="B629" s="43" t="s">
        <v>166</v>
      </c>
      <c r="C629" s="24"/>
      <c r="D629" s="83"/>
      <c r="E629" s="84"/>
      <c r="F629" s="24"/>
      <c r="G629" s="24"/>
      <c r="H629" s="24"/>
      <c r="I629" s="24"/>
      <c r="J629" s="24"/>
      <c r="K629" s="24"/>
      <c r="L629" s="24"/>
      <c r="M629" s="24"/>
      <c r="N629" s="24"/>
      <c r="O629" s="24"/>
    </row>
    <row r="630" spans="1:15" ht="15" customHeight="1" x14ac:dyDescent="0.2">
      <c r="A630" s="27"/>
      <c r="B630" s="46" t="s">
        <v>300</v>
      </c>
      <c r="C630" s="24"/>
      <c r="D630" s="81">
        <v>10</v>
      </c>
      <c r="E630" s="82">
        <v>8</v>
      </c>
      <c r="F630" s="24"/>
      <c r="G630" s="24"/>
      <c r="H630" s="24"/>
      <c r="I630" s="24"/>
      <c r="J630" s="24"/>
      <c r="K630" s="24"/>
      <c r="L630" s="24"/>
      <c r="M630" s="24"/>
      <c r="N630" s="24"/>
      <c r="O630" s="24"/>
    </row>
    <row r="631" spans="1:15" ht="15" customHeight="1" x14ac:dyDescent="0.2">
      <c r="A631" s="27"/>
      <c r="B631" s="46" t="s">
        <v>301</v>
      </c>
      <c r="C631" s="24"/>
      <c r="D631" s="83">
        <v>10.7</v>
      </c>
      <c r="E631" s="84">
        <v>8</v>
      </c>
      <c r="F631" s="59"/>
      <c r="G631" s="59"/>
      <c r="H631" s="59"/>
      <c r="I631" s="59"/>
      <c r="J631" s="59"/>
      <c r="K631" s="59"/>
      <c r="L631" s="59"/>
      <c r="M631" s="59"/>
      <c r="N631" s="59"/>
      <c r="O631" s="59"/>
    </row>
    <row r="632" spans="1:15" s="60" customFormat="1" ht="15.75" customHeight="1" x14ac:dyDescent="0.2">
      <c r="A632" s="27"/>
      <c r="B632" s="30" t="s">
        <v>32</v>
      </c>
      <c r="C632" s="59"/>
      <c r="D632" s="77">
        <v>9.6</v>
      </c>
      <c r="E632" s="78">
        <v>8</v>
      </c>
      <c r="F632" s="59"/>
      <c r="G632" s="59"/>
      <c r="H632" s="59"/>
      <c r="I632" s="59"/>
      <c r="J632" s="146"/>
      <c r="K632" s="146"/>
      <c r="L632" s="146"/>
      <c r="M632" s="146"/>
      <c r="N632" s="146"/>
      <c r="O632" s="146"/>
    </row>
    <row r="633" spans="1:15" x14ac:dyDescent="0.2">
      <c r="A633" s="25"/>
      <c r="B633" s="27" t="s">
        <v>150</v>
      </c>
      <c r="C633" s="59"/>
      <c r="D633" s="83">
        <v>2</v>
      </c>
      <c r="E633" s="84">
        <v>2</v>
      </c>
      <c r="F633" s="59"/>
      <c r="G633" s="59"/>
      <c r="H633" s="59"/>
      <c r="I633" s="59"/>
      <c r="J633" s="146"/>
      <c r="K633" s="146"/>
      <c r="L633" s="146"/>
      <c r="M633" s="146"/>
      <c r="N633" s="146"/>
      <c r="O633" s="146"/>
    </row>
    <row r="634" spans="1:15" ht="15.75" customHeight="1" x14ac:dyDescent="0.2">
      <c r="A634" s="25"/>
      <c r="B634" s="27" t="s">
        <v>34</v>
      </c>
      <c r="C634" s="59"/>
      <c r="D634" s="75">
        <v>2</v>
      </c>
      <c r="E634" s="76">
        <v>2</v>
      </c>
      <c r="F634" s="59"/>
      <c r="G634" s="59"/>
      <c r="H634" s="59"/>
      <c r="I634" s="59"/>
      <c r="J634" s="146"/>
      <c r="K634" s="146"/>
      <c r="L634" s="146"/>
      <c r="M634" s="146"/>
      <c r="N634" s="146"/>
      <c r="O634" s="146"/>
    </row>
    <row r="635" spans="1:15" ht="15.75" customHeight="1" x14ac:dyDescent="0.2">
      <c r="A635" s="25"/>
      <c r="B635" s="27" t="s">
        <v>33</v>
      </c>
      <c r="C635" s="59"/>
      <c r="D635" s="77">
        <v>2</v>
      </c>
      <c r="E635" s="78">
        <v>2</v>
      </c>
      <c r="F635" s="59"/>
      <c r="G635" s="59"/>
      <c r="H635" s="59"/>
      <c r="I635" s="59"/>
      <c r="J635" s="146"/>
      <c r="K635" s="146"/>
      <c r="L635" s="146"/>
      <c r="M635" s="146"/>
      <c r="N635" s="146"/>
      <c r="O635" s="146"/>
    </row>
    <row r="636" spans="1:15" ht="15.75" customHeight="1" x14ac:dyDescent="0.2">
      <c r="A636" s="25"/>
      <c r="B636" s="27" t="s">
        <v>76</v>
      </c>
      <c r="C636" s="59"/>
      <c r="D636" s="75">
        <v>140</v>
      </c>
      <c r="E636" s="76">
        <v>140</v>
      </c>
      <c r="F636" s="59"/>
      <c r="G636" s="59"/>
      <c r="H636" s="59"/>
      <c r="I636" s="59"/>
      <c r="J636" s="146"/>
      <c r="K636" s="146"/>
      <c r="L636" s="146"/>
      <c r="M636" s="146"/>
      <c r="N636" s="146"/>
      <c r="O636" s="146"/>
    </row>
    <row r="637" spans="1:15" ht="15.75" customHeight="1" x14ac:dyDescent="0.2">
      <c r="A637" s="25"/>
      <c r="B637" s="27" t="s">
        <v>182</v>
      </c>
      <c r="C637" s="59"/>
      <c r="D637" s="77"/>
      <c r="E637" s="78">
        <v>25</v>
      </c>
      <c r="F637" s="59"/>
      <c r="G637" s="59"/>
      <c r="H637" s="59"/>
      <c r="I637" s="59"/>
      <c r="J637" s="146"/>
      <c r="K637" s="146"/>
      <c r="L637" s="146"/>
      <c r="M637" s="146"/>
      <c r="N637" s="146"/>
      <c r="O637" s="146"/>
    </row>
    <row r="638" spans="1:15" ht="15.75" customHeight="1" x14ac:dyDescent="0.2">
      <c r="A638" s="25"/>
      <c r="B638" s="27" t="s">
        <v>183</v>
      </c>
      <c r="C638" s="59"/>
      <c r="D638" s="75">
        <v>33</v>
      </c>
      <c r="E638" s="76">
        <v>31.9</v>
      </c>
      <c r="F638" s="59"/>
      <c r="G638" s="59"/>
      <c r="H638" s="59"/>
      <c r="I638" s="59"/>
      <c r="J638" s="146"/>
      <c r="K638" s="146"/>
      <c r="L638" s="146"/>
      <c r="M638" s="146"/>
      <c r="N638" s="146"/>
      <c r="O638" s="146"/>
    </row>
    <row r="639" spans="1:15" ht="15.75" customHeight="1" x14ac:dyDescent="0.2">
      <c r="A639" s="25"/>
      <c r="B639" s="27" t="s">
        <v>32</v>
      </c>
      <c r="C639" s="59"/>
      <c r="D639" s="79">
        <v>3.3</v>
      </c>
      <c r="E639" s="80">
        <v>2.8</v>
      </c>
      <c r="F639" s="59"/>
      <c r="G639" s="59"/>
      <c r="H639" s="59"/>
      <c r="I639" s="59"/>
      <c r="J639" s="146"/>
      <c r="K639" s="146"/>
      <c r="L639" s="146"/>
      <c r="M639" s="146"/>
      <c r="N639" s="146"/>
      <c r="O639" s="146"/>
    </row>
    <row r="640" spans="1:15" ht="15.75" customHeight="1" x14ac:dyDescent="0.2">
      <c r="A640" s="25"/>
      <c r="B640" s="27" t="s">
        <v>76</v>
      </c>
      <c r="C640" s="59"/>
      <c r="D640" s="77">
        <v>2.8</v>
      </c>
      <c r="E640" s="78">
        <v>2.8</v>
      </c>
      <c r="F640" s="59"/>
      <c r="G640" s="59"/>
      <c r="H640" s="59"/>
      <c r="I640" s="59"/>
      <c r="J640" s="146"/>
      <c r="K640" s="146"/>
      <c r="L640" s="146"/>
      <c r="M640" s="146"/>
      <c r="N640" s="146"/>
      <c r="O640" s="146"/>
    </row>
    <row r="641" spans="1:15" ht="15.75" customHeight="1" x14ac:dyDescent="0.2">
      <c r="A641" s="25"/>
      <c r="B641" s="27" t="s">
        <v>50</v>
      </c>
      <c r="C641" s="59"/>
      <c r="D641" s="85" t="s">
        <v>285</v>
      </c>
      <c r="E641" s="86">
        <v>2.2000000000000002</v>
      </c>
      <c r="F641" s="59"/>
      <c r="G641" s="59"/>
      <c r="H641" s="59"/>
      <c r="I641" s="59"/>
      <c r="J641" s="146"/>
      <c r="K641" s="146"/>
      <c r="L641" s="146"/>
      <c r="M641" s="146"/>
      <c r="N641" s="146"/>
      <c r="O641" s="146"/>
    </row>
    <row r="642" spans="1:15" ht="15.75" customHeight="1" x14ac:dyDescent="0.2">
      <c r="A642" s="25"/>
      <c r="B642" s="27" t="s">
        <v>34</v>
      </c>
      <c r="C642" s="59"/>
      <c r="D642" s="85">
        <v>0.5</v>
      </c>
      <c r="E642" s="86">
        <v>0.5</v>
      </c>
      <c r="F642" s="59"/>
      <c r="G642" s="59"/>
      <c r="H642" s="59"/>
      <c r="I642" s="59"/>
      <c r="J642" s="146"/>
      <c r="K642" s="146"/>
      <c r="L642" s="146"/>
      <c r="M642" s="146"/>
      <c r="N642" s="146"/>
      <c r="O642" s="146"/>
    </row>
    <row r="643" spans="1:15" ht="15" customHeight="1" x14ac:dyDescent="0.2">
      <c r="A643" s="13" t="s">
        <v>202</v>
      </c>
      <c r="B643" s="56" t="s">
        <v>203</v>
      </c>
      <c r="C643" s="10" t="s">
        <v>268</v>
      </c>
      <c r="D643" s="10"/>
      <c r="E643" s="10"/>
      <c r="F643" s="10">
        <v>21.9</v>
      </c>
      <c r="G643" s="10">
        <v>24.35</v>
      </c>
      <c r="H643" s="10">
        <v>45.85</v>
      </c>
      <c r="I643" s="10">
        <v>459</v>
      </c>
      <c r="J643" s="10"/>
      <c r="K643" s="10"/>
      <c r="L643" s="10">
        <v>0.06</v>
      </c>
      <c r="M643" s="10"/>
      <c r="N643" s="10"/>
      <c r="O643" s="10">
        <v>41.23</v>
      </c>
    </row>
    <row r="644" spans="1:15" ht="15" customHeight="1" x14ac:dyDescent="0.2">
      <c r="A644" s="13"/>
      <c r="B644" s="13" t="s">
        <v>204</v>
      </c>
      <c r="C644" s="10"/>
      <c r="D644" s="90">
        <v>132</v>
      </c>
      <c r="E644" s="91">
        <v>108.8</v>
      </c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 spans="1:15" ht="15.75" customHeight="1" x14ac:dyDescent="0.2">
      <c r="A645" s="13"/>
      <c r="B645" s="13" t="s">
        <v>33</v>
      </c>
      <c r="C645" s="10"/>
      <c r="D645" s="81">
        <v>11.2</v>
      </c>
      <c r="E645" s="82">
        <v>11.2</v>
      </c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 spans="1:15" ht="15.75" customHeight="1" x14ac:dyDescent="0.2">
      <c r="A646" s="13"/>
      <c r="B646" s="43" t="s">
        <v>166</v>
      </c>
      <c r="C646" s="10"/>
      <c r="D646" s="83"/>
      <c r="E646" s="84"/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 spans="1:15" ht="15.75" customHeight="1" x14ac:dyDescent="0.2">
      <c r="A647" s="13"/>
      <c r="B647" s="46" t="s">
        <v>300</v>
      </c>
      <c r="C647" s="10"/>
      <c r="D647" s="81">
        <v>16</v>
      </c>
      <c r="E647" s="82">
        <v>12.8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 spans="1:15" ht="15.75" customHeight="1" x14ac:dyDescent="0.2">
      <c r="A648" s="13"/>
      <c r="B648" s="46" t="s">
        <v>301</v>
      </c>
      <c r="C648" s="10"/>
      <c r="D648" s="88">
        <v>17</v>
      </c>
      <c r="E648" s="89">
        <v>12.8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 spans="1:15" ht="15.75" customHeight="1" x14ac:dyDescent="0.2">
      <c r="A649" s="13"/>
      <c r="B649" s="30" t="s">
        <v>32</v>
      </c>
      <c r="C649" s="10"/>
      <c r="D649" s="83">
        <v>12.8</v>
      </c>
      <c r="E649" s="84">
        <v>11.2</v>
      </c>
      <c r="F649" s="10"/>
      <c r="G649" s="10"/>
      <c r="H649" s="10"/>
      <c r="I649" s="10"/>
      <c r="J649" s="10"/>
      <c r="K649" s="10"/>
      <c r="L649" s="10"/>
      <c r="M649" s="10"/>
      <c r="N649" s="10"/>
      <c r="O649" s="10"/>
    </row>
    <row r="650" spans="1:15" ht="15.75" customHeight="1" x14ac:dyDescent="0.2">
      <c r="A650" s="13"/>
      <c r="B650" s="30" t="s">
        <v>86</v>
      </c>
      <c r="C650" s="10"/>
      <c r="D650" s="81">
        <v>8</v>
      </c>
      <c r="E650" s="82">
        <v>8</v>
      </c>
      <c r="F650" s="10"/>
      <c r="G650" s="10"/>
      <c r="H650" s="10"/>
      <c r="I650" s="10"/>
      <c r="J650" s="10"/>
      <c r="K650" s="10"/>
      <c r="L650" s="10"/>
      <c r="M650" s="10"/>
      <c r="N650" s="10"/>
      <c r="O650" s="10"/>
    </row>
    <row r="651" spans="1:15" ht="15.75" customHeight="1" x14ac:dyDescent="0.2">
      <c r="A651" s="13"/>
      <c r="B651" s="13" t="s">
        <v>119</v>
      </c>
      <c r="C651" s="10"/>
      <c r="D651" s="83">
        <v>56</v>
      </c>
      <c r="E651" s="84">
        <v>56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</row>
    <row r="652" spans="1:15" ht="15" customHeight="1" x14ac:dyDescent="0.2">
      <c r="A652" s="13"/>
      <c r="B652" s="13" t="s">
        <v>34</v>
      </c>
      <c r="C652" s="10"/>
      <c r="D652" s="152">
        <v>2</v>
      </c>
      <c r="E652" s="153">
        <v>2</v>
      </c>
      <c r="F652" s="10"/>
      <c r="G652" s="10"/>
      <c r="H652" s="10"/>
      <c r="I652" s="10"/>
      <c r="J652" s="10"/>
      <c r="K652" s="10"/>
      <c r="L652" s="10"/>
      <c r="M652" s="10"/>
      <c r="N652" s="10"/>
      <c r="O652" s="10"/>
    </row>
    <row r="653" spans="1:15" ht="14.25" customHeight="1" x14ac:dyDescent="0.2">
      <c r="A653" s="13"/>
      <c r="B653" s="137" t="s">
        <v>37</v>
      </c>
      <c r="C653" s="105">
        <v>50</v>
      </c>
      <c r="D653" s="105">
        <v>50</v>
      </c>
      <c r="E653" s="105">
        <v>50</v>
      </c>
      <c r="F653" s="105">
        <v>4.0999999999999996</v>
      </c>
      <c r="G653" s="105">
        <v>0.7</v>
      </c>
      <c r="H653" s="105">
        <v>21</v>
      </c>
      <c r="I653" s="105">
        <v>106</v>
      </c>
      <c r="J653" s="151">
        <v>5.5E-2</v>
      </c>
      <c r="K653" s="151">
        <v>1.4999999999999999E-2</v>
      </c>
      <c r="L653" s="151">
        <v>0</v>
      </c>
      <c r="M653" s="31">
        <v>12</v>
      </c>
      <c r="N653" s="31">
        <v>0.66</v>
      </c>
      <c r="O653" s="10">
        <v>2.94</v>
      </c>
    </row>
    <row r="654" spans="1:15" ht="13.5" customHeight="1" x14ac:dyDescent="0.2">
      <c r="A654" s="6" t="s">
        <v>38</v>
      </c>
      <c r="B654" s="11" t="s">
        <v>39</v>
      </c>
      <c r="C654" s="9">
        <v>180</v>
      </c>
      <c r="D654" s="8"/>
      <c r="E654" s="10"/>
      <c r="F654" s="10">
        <v>0.18</v>
      </c>
      <c r="G654" s="10">
        <v>0</v>
      </c>
      <c r="H654" s="10">
        <v>32.22</v>
      </c>
      <c r="I654" s="10">
        <v>122.4</v>
      </c>
      <c r="J654" s="10">
        <v>0.02</v>
      </c>
      <c r="K654" s="10">
        <v>0</v>
      </c>
      <c r="L654" s="10">
        <v>4.8600000000000003</v>
      </c>
      <c r="M654" s="10">
        <v>12</v>
      </c>
      <c r="N654" s="10">
        <v>0.8</v>
      </c>
      <c r="O654" s="10">
        <v>5.42</v>
      </c>
    </row>
    <row r="655" spans="1:15" ht="15" customHeight="1" x14ac:dyDescent="0.2">
      <c r="A655" s="6"/>
      <c r="B655" s="13" t="s">
        <v>40</v>
      </c>
      <c r="C655" s="8"/>
      <c r="D655" s="9">
        <v>40.799999999999997</v>
      </c>
      <c r="E655" s="10">
        <v>36</v>
      </c>
      <c r="F655" s="10"/>
      <c r="G655" s="10"/>
      <c r="H655" s="10"/>
      <c r="I655" s="10"/>
      <c r="J655" s="10"/>
      <c r="K655" s="10"/>
      <c r="L655" s="10"/>
      <c r="M655" s="10"/>
      <c r="N655" s="10"/>
      <c r="O655" s="10"/>
    </row>
    <row r="656" spans="1:15" ht="15" customHeight="1" x14ac:dyDescent="0.2">
      <c r="A656" s="6"/>
      <c r="B656" s="30" t="s">
        <v>23</v>
      </c>
      <c r="C656" s="29"/>
      <c r="D656" s="9">
        <v>21.6</v>
      </c>
      <c r="E656" s="10">
        <v>21.6</v>
      </c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7" spans="1:17" ht="15.75" customHeight="1" x14ac:dyDescent="0.2">
      <c r="A657" s="6"/>
      <c r="B657" s="30" t="s">
        <v>41</v>
      </c>
      <c r="C657" s="29"/>
      <c r="D657" s="9">
        <v>0.18</v>
      </c>
      <c r="E657" s="10">
        <v>0.18</v>
      </c>
      <c r="F657" s="13"/>
      <c r="G657" s="13"/>
      <c r="H657" s="13"/>
      <c r="I657" s="13"/>
      <c r="J657" s="13"/>
      <c r="K657" s="13"/>
      <c r="L657" s="13"/>
      <c r="M657" s="13"/>
      <c r="N657" s="13"/>
      <c r="O657" s="13"/>
    </row>
    <row r="658" spans="1:17" ht="14.25" customHeight="1" x14ac:dyDescent="0.2">
      <c r="A658" s="6"/>
      <c r="B658" s="13" t="s">
        <v>24</v>
      </c>
      <c r="C658" s="29"/>
      <c r="D658" s="9">
        <v>155</v>
      </c>
      <c r="E658" s="10">
        <v>155</v>
      </c>
      <c r="F658" s="13"/>
      <c r="G658" s="13"/>
      <c r="H658" s="13"/>
      <c r="I658" s="13"/>
      <c r="J658" s="13"/>
      <c r="K658" s="13"/>
      <c r="L658" s="13"/>
      <c r="M658" s="13"/>
      <c r="N658" s="13"/>
      <c r="O658" s="13"/>
    </row>
    <row r="659" spans="1:17" ht="12.75" customHeight="1" x14ac:dyDescent="0.2">
      <c r="A659" s="16"/>
      <c r="B659" s="16" t="s">
        <v>63</v>
      </c>
      <c r="C659" s="55"/>
      <c r="D659" s="55"/>
      <c r="E659" s="55"/>
      <c r="F659" s="19">
        <f t="shared" ref="F659:O659" si="36">SUM(F623:F658)</f>
        <v>35.68</v>
      </c>
      <c r="G659" s="19">
        <f t="shared" si="36"/>
        <v>31.650000000000002</v>
      </c>
      <c r="H659" s="19">
        <f t="shared" si="36"/>
        <v>122.35</v>
      </c>
      <c r="I659" s="19">
        <f t="shared" si="36"/>
        <v>795.4</v>
      </c>
      <c r="J659" s="19">
        <f t="shared" si="36"/>
        <v>7.4999999999999997E-2</v>
      </c>
      <c r="K659" s="19">
        <f t="shared" si="36"/>
        <v>1.4999999999999999E-2</v>
      </c>
      <c r="L659" s="19">
        <f t="shared" si="36"/>
        <v>4.92</v>
      </c>
      <c r="M659" s="19">
        <f t="shared" si="36"/>
        <v>24</v>
      </c>
      <c r="N659" s="19">
        <f t="shared" si="36"/>
        <v>1.46</v>
      </c>
      <c r="O659" s="19">
        <f t="shared" si="36"/>
        <v>79.17</v>
      </c>
      <c r="P659" s="129"/>
      <c r="Q659" s="130"/>
    </row>
    <row r="660" spans="1:17" ht="15.75" hidden="1" customHeight="1" x14ac:dyDescent="0.2">
      <c r="A660" s="11"/>
      <c r="B660" s="13"/>
      <c r="C660" s="11"/>
      <c r="D660" s="11"/>
      <c r="E660" s="11"/>
      <c r="F660" s="11">
        <f t="shared" ref="F660:L660" si="37">SUM(F623:F659)</f>
        <v>71.36</v>
      </c>
      <c r="G660" s="11">
        <f t="shared" si="37"/>
        <v>63.300000000000004</v>
      </c>
      <c r="H660" s="11">
        <f t="shared" si="37"/>
        <v>244.7</v>
      </c>
      <c r="I660" s="11">
        <f t="shared" si="37"/>
        <v>1590.8</v>
      </c>
      <c r="J660" s="98">
        <f t="shared" si="37"/>
        <v>0.15</v>
      </c>
      <c r="K660" s="98">
        <f t="shared" si="37"/>
        <v>0.03</v>
      </c>
      <c r="L660" s="98">
        <f t="shared" si="37"/>
        <v>9.84</v>
      </c>
      <c r="M660" s="98"/>
      <c r="N660" s="98"/>
      <c r="O660" s="98"/>
    </row>
    <row r="661" spans="1:17" ht="14.25" customHeight="1" x14ac:dyDescent="0.2">
      <c r="A661" s="13"/>
      <c r="B661" s="21" t="s">
        <v>43</v>
      </c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</row>
    <row r="662" spans="1:17" ht="15" customHeight="1" x14ac:dyDescent="0.2">
      <c r="A662" s="10" t="s">
        <v>44</v>
      </c>
      <c r="B662" s="11" t="s">
        <v>45</v>
      </c>
      <c r="C662" s="10">
        <v>180</v>
      </c>
      <c r="D662" s="9">
        <v>186</v>
      </c>
      <c r="E662" s="10">
        <v>180</v>
      </c>
      <c r="F662" s="10">
        <v>5</v>
      </c>
      <c r="G662" s="10">
        <v>5.8</v>
      </c>
      <c r="H662" s="10">
        <v>7.4</v>
      </c>
      <c r="I662" s="10">
        <v>101.7</v>
      </c>
      <c r="J662" s="10">
        <v>7.1999999999999995E-2</v>
      </c>
      <c r="K662" s="10">
        <v>0.3</v>
      </c>
      <c r="L662" s="10">
        <v>1.26</v>
      </c>
      <c r="M662" s="10">
        <v>240</v>
      </c>
      <c r="N662" s="10">
        <v>0.2</v>
      </c>
      <c r="O662" s="10">
        <v>16.239999999999998</v>
      </c>
    </row>
    <row r="663" spans="1:17" ht="26.25" customHeight="1" x14ac:dyDescent="0.2">
      <c r="A663" s="10" t="s">
        <v>245</v>
      </c>
      <c r="B663" s="7" t="s">
        <v>330</v>
      </c>
      <c r="C663" s="10">
        <v>50</v>
      </c>
      <c r="D663" s="10"/>
      <c r="E663" s="10"/>
      <c r="F663" s="10">
        <v>3.53</v>
      </c>
      <c r="G663" s="10">
        <v>4.8</v>
      </c>
      <c r="H663" s="10">
        <v>48.67</v>
      </c>
      <c r="I663" s="10">
        <v>81.3</v>
      </c>
      <c r="J663" s="10"/>
      <c r="K663" s="10"/>
      <c r="L663" s="10">
        <v>0</v>
      </c>
      <c r="M663" s="10">
        <v>16.8</v>
      </c>
      <c r="N663" s="10">
        <v>0.56999999999999995</v>
      </c>
      <c r="O663" s="10">
        <v>4.4400000000000004</v>
      </c>
    </row>
    <row r="664" spans="1:17" ht="15" customHeight="1" x14ac:dyDescent="0.2">
      <c r="A664" s="10"/>
      <c r="B664" s="30" t="s">
        <v>331</v>
      </c>
      <c r="C664" s="10"/>
      <c r="D664" s="10"/>
      <c r="E664" s="10">
        <v>38.700000000000003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 spans="1:17" ht="15" customHeight="1" x14ac:dyDescent="0.2">
      <c r="A665" s="10"/>
      <c r="B665" s="30" t="s">
        <v>174</v>
      </c>
      <c r="C665" s="10"/>
      <c r="D665" s="81">
        <v>24.5</v>
      </c>
      <c r="E665" s="82">
        <v>24.5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 spans="1:17" ht="15" customHeight="1" x14ac:dyDescent="0.2">
      <c r="A666" s="10"/>
      <c r="B666" s="30" t="s">
        <v>23</v>
      </c>
      <c r="C666" s="10"/>
      <c r="D666" s="83">
        <v>1.7</v>
      </c>
      <c r="E666" s="84">
        <v>1.7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 spans="1:17" ht="15" customHeight="1" x14ac:dyDescent="0.2">
      <c r="A667" s="10"/>
      <c r="B667" s="30" t="s">
        <v>127</v>
      </c>
      <c r="C667" s="10"/>
      <c r="D667" s="81">
        <v>0.7</v>
      </c>
      <c r="E667" s="82">
        <v>0.7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 spans="1:17" ht="15" customHeight="1" x14ac:dyDescent="0.2">
      <c r="A668" s="10"/>
      <c r="B668" s="30" t="s">
        <v>34</v>
      </c>
      <c r="C668" s="10"/>
      <c r="D668" s="88">
        <v>0.4</v>
      </c>
      <c r="E668" s="89">
        <v>0.4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 spans="1:17" ht="15" customHeight="1" x14ac:dyDescent="0.2">
      <c r="A669" s="10"/>
      <c r="B669" s="30" t="s">
        <v>66</v>
      </c>
      <c r="C669" s="10"/>
      <c r="D669" s="83">
        <v>0.2</v>
      </c>
      <c r="E669" s="84">
        <v>0.2</v>
      </c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 spans="1:17" ht="15" customHeight="1" x14ac:dyDescent="0.2">
      <c r="A670" s="10"/>
      <c r="B670" s="30" t="s">
        <v>24</v>
      </c>
      <c r="C670" s="10"/>
      <c r="D670" s="81">
        <v>11.6</v>
      </c>
      <c r="E670" s="82">
        <v>11.6</v>
      </c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 spans="1:17" ht="15" customHeight="1" x14ac:dyDescent="0.2">
      <c r="A671" s="10"/>
      <c r="B671" s="30" t="s">
        <v>67</v>
      </c>
      <c r="C671" s="10"/>
      <c r="D671" s="83">
        <v>0.7</v>
      </c>
      <c r="E671" s="84">
        <v>0.7</v>
      </c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 spans="1:17" ht="15" customHeight="1" x14ac:dyDescent="0.2">
      <c r="A672" s="10"/>
      <c r="B672" s="30" t="s">
        <v>149</v>
      </c>
      <c r="C672" s="10"/>
      <c r="D672" s="81">
        <v>16.8</v>
      </c>
      <c r="E672" s="82">
        <v>16.7</v>
      </c>
      <c r="F672" s="10"/>
      <c r="G672" s="10"/>
      <c r="H672" s="10"/>
      <c r="I672" s="10"/>
      <c r="J672" s="10"/>
      <c r="K672" s="10"/>
      <c r="L672" s="10"/>
      <c r="M672" s="10"/>
      <c r="N672" s="10"/>
      <c r="O672" s="10"/>
    </row>
    <row r="673" spans="1:17" ht="15" customHeight="1" x14ac:dyDescent="0.2">
      <c r="A673" s="10"/>
      <c r="B673" s="30" t="s">
        <v>332</v>
      </c>
      <c r="C673" s="10"/>
      <c r="D673" s="88">
        <v>0.17</v>
      </c>
      <c r="E673" s="89">
        <v>0.17</v>
      </c>
      <c r="F673" s="10"/>
      <c r="G673" s="10"/>
      <c r="H673" s="10"/>
      <c r="I673" s="10"/>
      <c r="J673" s="10"/>
      <c r="K673" s="10"/>
      <c r="L673" s="10"/>
      <c r="M673" s="10"/>
      <c r="N673" s="10"/>
      <c r="O673" s="10"/>
    </row>
    <row r="674" spans="1:17" ht="15.75" customHeight="1" x14ac:dyDescent="0.2">
      <c r="A674" s="13"/>
      <c r="B674" s="30" t="s">
        <v>333</v>
      </c>
      <c r="C674" s="10"/>
      <c r="D674" s="83" t="s">
        <v>334</v>
      </c>
      <c r="E674" s="84">
        <v>1</v>
      </c>
      <c r="F674" s="10"/>
      <c r="G674" s="10"/>
      <c r="H674" s="10"/>
      <c r="I674" s="10"/>
      <c r="J674" s="10"/>
      <c r="K674" s="10"/>
      <c r="L674" s="10"/>
      <c r="M674" s="10"/>
      <c r="N674" s="10"/>
      <c r="O674" s="10"/>
    </row>
    <row r="675" spans="1:17" ht="15" customHeight="1" x14ac:dyDescent="0.2">
      <c r="A675" s="19"/>
      <c r="B675" s="55" t="s">
        <v>46</v>
      </c>
      <c r="C675" s="44"/>
      <c r="D675" s="44"/>
      <c r="E675" s="44"/>
      <c r="F675" s="19">
        <f>F662+F663</f>
        <v>8.5299999999999994</v>
      </c>
      <c r="G675" s="19">
        <f t="shared" ref="G675:O675" si="38">G662+G663</f>
        <v>10.6</v>
      </c>
      <c r="H675" s="19">
        <f t="shared" si="38"/>
        <v>56.07</v>
      </c>
      <c r="I675" s="19">
        <f t="shared" si="38"/>
        <v>183</v>
      </c>
      <c r="J675" s="19">
        <f t="shared" si="38"/>
        <v>7.1999999999999995E-2</v>
      </c>
      <c r="K675" s="19">
        <f t="shared" si="38"/>
        <v>0.3</v>
      </c>
      <c r="L675" s="19">
        <f t="shared" si="38"/>
        <v>1.26</v>
      </c>
      <c r="M675" s="19">
        <f t="shared" si="38"/>
        <v>256.8</v>
      </c>
      <c r="N675" s="19">
        <f t="shared" si="38"/>
        <v>0.77</v>
      </c>
      <c r="O675" s="19">
        <f t="shared" si="38"/>
        <v>20.68</v>
      </c>
      <c r="P675" s="129"/>
      <c r="Q675" s="130"/>
    </row>
    <row r="676" spans="1:17" ht="12.75" customHeight="1" x14ac:dyDescent="0.2">
      <c r="A676" s="50"/>
      <c r="B676" s="39" t="s">
        <v>47</v>
      </c>
      <c r="C676" s="50"/>
      <c r="D676" s="50"/>
      <c r="E676" s="50"/>
      <c r="F676" s="36">
        <f t="shared" ref="F676:O676" si="39">F618+F621+F659+F675</f>
        <v>65.06</v>
      </c>
      <c r="G676" s="36">
        <f t="shared" si="39"/>
        <v>55.35</v>
      </c>
      <c r="H676" s="36">
        <f t="shared" si="39"/>
        <v>252.96999999999997</v>
      </c>
      <c r="I676" s="36">
        <f t="shared" si="39"/>
        <v>1413.6999999999998</v>
      </c>
      <c r="J676" s="36">
        <f t="shared" si="39"/>
        <v>0.27100000000000002</v>
      </c>
      <c r="K676" s="36">
        <f t="shared" si="39"/>
        <v>0.56699999999999995</v>
      </c>
      <c r="L676" s="36">
        <f t="shared" si="39"/>
        <v>18.38</v>
      </c>
      <c r="M676" s="36">
        <f t="shared" si="39"/>
        <v>392.8</v>
      </c>
      <c r="N676" s="36">
        <f t="shared" si="39"/>
        <v>5.8699999999999992</v>
      </c>
      <c r="O676" s="36">
        <f t="shared" si="39"/>
        <v>165.03000000000003</v>
      </c>
      <c r="P676" s="128"/>
    </row>
    <row r="677" spans="1:17" ht="1.5" hidden="1" customHeight="1" x14ac:dyDescent="0.2">
      <c r="A677" s="13"/>
      <c r="B677" s="2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</row>
    <row r="678" spans="1:17" ht="15.75" customHeight="1" x14ac:dyDescent="0.2">
      <c r="A678" s="182" t="s">
        <v>136</v>
      </c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4"/>
    </row>
    <row r="679" spans="1:17" ht="15.75" customHeight="1" x14ac:dyDescent="0.2">
      <c r="A679" s="13"/>
      <c r="B679" s="28" t="s">
        <v>19</v>
      </c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</row>
    <row r="680" spans="1:17" ht="26.25" customHeight="1" x14ac:dyDescent="0.2">
      <c r="A680" s="13" t="s">
        <v>151</v>
      </c>
      <c r="B680" s="7" t="s">
        <v>191</v>
      </c>
      <c r="C680" s="10" t="s">
        <v>71</v>
      </c>
      <c r="D680" s="10"/>
      <c r="E680" s="10"/>
      <c r="F680" s="24">
        <v>8.6</v>
      </c>
      <c r="G680" s="24">
        <v>11.4</v>
      </c>
      <c r="H680" s="24">
        <v>47.1</v>
      </c>
      <c r="I680" s="24">
        <v>325</v>
      </c>
      <c r="J680" s="24">
        <v>0</v>
      </c>
      <c r="K680" s="24"/>
      <c r="L680" s="24">
        <v>0</v>
      </c>
      <c r="M680" s="24">
        <v>48</v>
      </c>
      <c r="N680" s="24">
        <v>2</v>
      </c>
      <c r="O680" s="24">
        <v>14.88</v>
      </c>
    </row>
    <row r="681" spans="1:17" ht="15.75" customHeight="1" x14ac:dyDescent="0.2">
      <c r="A681" s="13"/>
      <c r="B681" s="30" t="s">
        <v>61</v>
      </c>
      <c r="C681" s="10"/>
      <c r="D681" s="90">
        <v>50</v>
      </c>
      <c r="E681" s="91">
        <v>50</v>
      </c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 spans="1:17" ht="14.25" customHeight="1" x14ac:dyDescent="0.2">
      <c r="A682" s="13"/>
      <c r="B682" s="13" t="s">
        <v>24</v>
      </c>
      <c r="C682" s="10"/>
      <c r="D682" s="81">
        <v>60</v>
      </c>
      <c r="E682" s="82">
        <v>60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 spans="1:17" ht="15" customHeight="1" x14ac:dyDescent="0.2">
      <c r="A683" s="13"/>
      <c r="B683" s="13" t="s">
        <v>109</v>
      </c>
      <c r="C683" s="10"/>
      <c r="D683" s="83">
        <v>100</v>
      </c>
      <c r="E683" s="84">
        <v>100</v>
      </c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 spans="1:17" ht="15" customHeight="1" x14ac:dyDescent="0.2">
      <c r="A684" s="13"/>
      <c r="B684" s="13" t="s">
        <v>23</v>
      </c>
      <c r="C684" s="10"/>
      <c r="D684" s="81">
        <v>6</v>
      </c>
      <c r="E684" s="82">
        <v>6</v>
      </c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 spans="1:17" ht="15" customHeight="1" x14ac:dyDescent="0.2">
      <c r="A685" s="13"/>
      <c r="B685" s="13" t="s">
        <v>34</v>
      </c>
      <c r="C685" s="10"/>
      <c r="D685" s="10">
        <v>2</v>
      </c>
      <c r="E685" s="10">
        <v>2</v>
      </c>
      <c r="F685" s="10"/>
      <c r="G685" s="10"/>
      <c r="H685" s="10"/>
      <c r="I685" s="10"/>
      <c r="J685" s="10"/>
      <c r="K685" s="10"/>
      <c r="L685" s="10"/>
      <c r="M685" s="10"/>
      <c r="N685" s="10"/>
      <c r="O685" s="10"/>
    </row>
    <row r="686" spans="1:17" ht="16.5" customHeight="1" x14ac:dyDescent="0.2">
      <c r="A686" s="13"/>
      <c r="B686" s="13" t="s">
        <v>62</v>
      </c>
      <c r="C686" s="10"/>
      <c r="D686" s="10">
        <v>5</v>
      </c>
      <c r="E686" s="10">
        <v>5</v>
      </c>
      <c r="F686" s="10"/>
      <c r="G686" s="10"/>
      <c r="H686" s="10"/>
      <c r="I686" s="10"/>
      <c r="J686" s="10"/>
      <c r="K686" s="10"/>
      <c r="L686" s="10"/>
      <c r="M686" s="10"/>
      <c r="N686" s="10"/>
      <c r="O686" s="10"/>
    </row>
    <row r="687" spans="1:17" ht="15.75" customHeight="1" x14ac:dyDescent="0.2">
      <c r="A687" s="13"/>
      <c r="B687" s="13" t="s">
        <v>152</v>
      </c>
      <c r="C687" s="10"/>
      <c r="D687" s="10"/>
      <c r="E687" s="10">
        <v>200</v>
      </c>
      <c r="F687" s="10"/>
      <c r="G687" s="10"/>
      <c r="H687" s="10"/>
      <c r="I687" s="10"/>
      <c r="J687" s="10"/>
      <c r="K687" s="10"/>
      <c r="L687" s="10"/>
      <c r="M687" s="10"/>
      <c r="N687" s="10"/>
      <c r="O687" s="10"/>
    </row>
    <row r="688" spans="1:17" ht="14.25" customHeight="1" x14ac:dyDescent="0.2">
      <c r="A688" s="11"/>
      <c r="B688" s="11" t="s">
        <v>20</v>
      </c>
      <c r="C688" s="9">
        <v>40</v>
      </c>
      <c r="D688" s="9">
        <v>40</v>
      </c>
      <c r="E688" s="10">
        <v>40</v>
      </c>
      <c r="F688" s="10">
        <v>2.72</v>
      </c>
      <c r="G688" s="10">
        <v>0.48</v>
      </c>
      <c r="H688" s="10">
        <v>15.9</v>
      </c>
      <c r="I688" s="10">
        <v>80</v>
      </c>
      <c r="J688" s="10">
        <v>0.06</v>
      </c>
      <c r="K688" s="10">
        <v>0.03</v>
      </c>
      <c r="L688" s="10">
        <v>0</v>
      </c>
      <c r="M688" s="10">
        <v>19.2</v>
      </c>
      <c r="N688" s="10">
        <v>20</v>
      </c>
      <c r="O688" s="12">
        <v>2.5</v>
      </c>
    </row>
    <row r="689" spans="1:17" ht="24.75" customHeight="1" x14ac:dyDescent="0.2">
      <c r="A689" s="41" t="s">
        <v>310</v>
      </c>
      <c r="B689" s="13" t="s">
        <v>303</v>
      </c>
      <c r="C689" s="41">
        <v>180</v>
      </c>
      <c r="D689" s="42"/>
      <c r="E689" s="41"/>
      <c r="F689" s="41">
        <v>2.52</v>
      </c>
      <c r="G689" s="41">
        <v>2.5</v>
      </c>
      <c r="H689" s="41">
        <v>13.6</v>
      </c>
      <c r="I689" s="41">
        <v>79.2</v>
      </c>
      <c r="J689" s="41">
        <v>0.14000000000000001</v>
      </c>
      <c r="K689" s="41">
        <v>0.8</v>
      </c>
      <c r="L689" s="41">
        <v>0.63</v>
      </c>
      <c r="M689" s="142"/>
      <c r="N689" s="142"/>
      <c r="O689" s="142">
        <v>9.08</v>
      </c>
    </row>
    <row r="690" spans="1:17" ht="15.75" customHeight="1" x14ac:dyDescent="0.2">
      <c r="A690" s="11"/>
      <c r="B690" s="13" t="s">
        <v>72</v>
      </c>
      <c r="C690" s="149"/>
      <c r="D690" s="10">
        <v>2.2000000000000002</v>
      </c>
      <c r="E690" s="10">
        <v>2.2000000000000002</v>
      </c>
      <c r="F690" s="149"/>
      <c r="G690" s="149"/>
      <c r="H690" s="149"/>
      <c r="I690" s="149"/>
      <c r="J690" s="74"/>
      <c r="K690" s="74"/>
      <c r="L690" s="74"/>
      <c r="M690" s="142"/>
      <c r="N690" s="142"/>
      <c r="O690" s="142"/>
    </row>
    <row r="691" spans="1:17" ht="15.75" customHeight="1" x14ac:dyDescent="0.2">
      <c r="A691" s="11"/>
      <c r="B691" s="13" t="s">
        <v>23</v>
      </c>
      <c r="C691" s="149"/>
      <c r="D691" s="10">
        <v>9</v>
      </c>
      <c r="E691" s="10">
        <v>9</v>
      </c>
      <c r="F691" s="149"/>
      <c r="G691" s="149"/>
      <c r="H691" s="149"/>
      <c r="I691" s="149"/>
      <c r="J691" s="74"/>
      <c r="K691" s="74"/>
      <c r="L691" s="74"/>
      <c r="M691" s="142"/>
      <c r="N691" s="142"/>
      <c r="O691" s="142"/>
    </row>
    <row r="692" spans="1:17" ht="15.75" customHeight="1" x14ac:dyDescent="0.2">
      <c r="A692" s="10"/>
      <c r="B692" s="13" t="s">
        <v>73</v>
      </c>
      <c r="C692" s="10"/>
      <c r="D692" s="10">
        <v>90</v>
      </c>
      <c r="E692" s="10">
        <v>90</v>
      </c>
      <c r="F692" s="10"/>
      <c r="G692" s="10"/>
      <c r="H692" s="10"/>
      <c r="I692" s="10"/>
      <c r="J692" s="10"/>
      <c r="K692" s="10"/>
      <c r="L692" s="10"/>
      <c r="M692" s="142"/>
      <c r="N692" s="142"/>
      <c r="O692" s="142"/>
    </row>
    <row r="693" spans="1:17" ht="15.75" customHeight="1" x14ac:dyDescent="0.2">
      <c r="A693" s="10"/>
      <c r="B693" s="13" t="s">
        <v>24</v>
      </c>
      <c r="C693" s="10"/>
      <c r="D693" s="10">
        <v>99</v>
      </c>
      <c r="E693" s="10">
        <v>99</v>
      </c>
      <c r="F693" s="10"/>
      <c r="G693" s="10"/>
      <c r="H693" s="10"/>
      <c r="I693" s="10"/>
      <c r="J693" s="10"/>
      <c r="K693" s="10"/>
      <c r="L693" s="10"/>
      <c r="M693" s="142"/>
      <c r="N693" s="142"/>
      <c r="O693" s="142"/>
    </row>
    <row r="694" spans="1:17" ht="14.25" customHeight="1" x14ac:dyDescent="0.2">
      <c r="A694" s="16"/>
      <c r="B694" s="16" t="s">
        <v>55</v>
      </c>
      <c r="C694" s="19"/>
      <c r="D694" s="19"/>
      <c r="E694" s="19"/>
      <c r="F694" s="19">
        <f t="shared" ref="F694:O694" si="40">SUM(F680:F693)</f>
        <v>13.84</v>
      </c>
      <c r="G694" s="19">
        <f t="shared" si="40"/>
        <v>14.38</v>
      </c>
      <c r="H694" s="19">
        <f t="shared" si="40"/>
        <v>76.599999999999994</v>
      </c>
      <c r="I694" s="19">
        <f t="shared" si="40"/>
        <v>484.2</v>
      </c>
      <c r="J694" s="19">
        <f t="shared" si="40"/>
        <v>0.2</v>
      </c>
      <c r="K694" s="19">
        <f t="shared" si="40"/>
        <v>0.83000000000000007</v>
      </c>
      <c r="L694" s="19">
        <f t="shared" si="40"/>
        <v>0.63</v>
      </c>
      <c r="M694" s="19">
        <f t="shared" si="40"/>
        <v>67.2</v>
      </c>
      <c r="N694" s="19">
        <f t="shared" si="40"/>
        <v>22</v>
      </c>
      <c r="O694" s="19">
        <f t="shared" si="40"/>
        <v>26.46</v>
      </c>
      <c r="P694" s="128"/>
    </row>
    <row r="695" spans="1:17" ht="14.25" customHeight="1" x14ac:dyDescent="0.2">
      <c r="A695" s="24"/>
      <c r="B695" s="21" t="s">
        <v>26</v>
      </c>
      <c r="C695" s="24"/>
      <c r="D695" s="23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</row>
    <row r="696" spans="1:17" ht="14.25" customHeight="1" x14ac:dyDescent="0.2">
      <c r="A696" s="24" t="s">
        <v>56</v>
      </c>
      <c r="B696" s="37" t="s">
        <v>279</v>
      </c>
      <c r="C696" s="24">
        <v>75</v>
      </c>
      <c r="D696" s="24">
        <v>75</v>
      </c>
      <c r="E696" s="24">
        <v>75</v>
      </c>
      <c r="F696" s="24">
        <v>0.23</v>
      </c>
      <c r="G696" s="24">
        <v>0</v>
      </c>
      <c r="H696" s="24">
        <v>9</v>
      </c>
      <c r="I696" s="24">
        <v>47.25</v>
      </c>
      <c r="J696" s="24">
        <v>5</v>
      </c>
      <c r="K696" s="24">
        <v>12.8</v>
      </c>
      <c r="L696" s="24">
        <v>4.5</v>
      </c>
      <c r="M696" s="24"/>
      <c r="N696" s="24"/>
      <c r="O696" s="24">
        <v>11.65</v>
      </c>
    </row>
    <row r="697" spans="1:17" ht="12.75" customHeight="1" x14ac:dyDescent="0.2">
      <c r="A697" s="19"/>
      <c r="B697" s="16" t="s">
        <v>28</v>
      </c>
      <c r="C697" s="19"/>
      <c r="D697" s="18"/>
      <c r="E697" s="19"/>
      <c r="F697" s="19">
        <f t="shared" ref="F697:O697" si="41">F696</f>
        <v>0.23</v>
      </c>
      <c r="G697" s="19">
        <f t="shared" si="41"/>
        <v>0</v>
      </c>
      <c r="H697" s="19">
        <f t="shared" si="41"/>
        <v>9</v>
      </c>
      <c r="I697" s="19">
        <f t="shared" si="41"/>
        <v>47.25</v>
      </c>
      <c r="J697" s="19">
        <f t="shared" si="41"/>
        <v>5</v>
      </c>
      <c r="K697" s="19">
        <f t="shared" si="41"/>
        <v>12.8</v>
      </c>
      <c r="L697" s="19">
        <f t="shared" si="41"/>
        <v>4.5</v>
      </c>
      <c r="M697" s="19">
        <f t="shared" si="41"/>
        <v>0</v>
      </c>
      <c r="N697" s="19">
        <f t="shared" si="41"/>
        <v>0</v>
      </c>
      <c r="O697" s="19">
        <f t="shared" si="41"/>
        <v>11.65</v>
      </c>
      <c r="P697" s="129"/>
      <c r="Q697" s="130"/>
    </row>
    <row r="698" spans="1:17" ht="15" hidden="1" customHeight="1" x14ac:dyDescent="0.2">
      <c r="A698" s="13"/>
      <c r="B698" s="13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</row>
    <row r="699" spans="1:17" ht="15.75" customHeight="1" x14ac:dyDescent="0.2">
      <c r="A699" s="13"/>
      <c r="B699" s="21" t="s">
        <v>29</v>
      </c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 spans="1:17" ht="25.5" customHeight="1" x14ac:dyDescent="0.2">
      <c r="A700" s="24" t="s">
        <v>277</v>
      </c>
      <c r="B700" s="7" t="s">
        <v>225</v>
      </c>
      <c r="C700" s="10">
        <v>200</v>
      </c>
      <c r="D700" s="8"/>
      <c r="E700" s="10"/>
      <c r="F700" s="10">
        <v>3</v>
      </c>
      <c r="G700" s="10">
        <v>3.28</v>
      </c>
      <c r="H700" s="10">
        <v>13.52</v>
      </c>
      <c r="I700" s="10">
        <v>95.76</v>
      </c>
      <c r="J700" s="10"/>
      <c r="K700" s="10"/>
      <c r="L700" s="10">
        <v>4.5999999999999996</v>
      </c>
      <c r="M700" s="10">
        <v>35</v>
      </c>
      <c r="N700" s="10">
        <v>1.25</v>
      </c>
      <c r="O700" s="12">
        <v>7.29</v>
      </c>
    </row>
    <row r="701" spans="1:17" ht="15.75" customHeight="1" x14ac:dyDescent="0.2">
      <c r="A701" s="10"/>
      <c r="B701" s="43" t="s">
        <v>172</v>
      </c>
      <c r="C701" s="10"/>
      <c r="D701" s="9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 spans="1:17" ht="15.75" customHeight="1" x14ac:dyDescent="0.2">
      <c r="A702" s="10"/>
      <c r="B702" s="46" t="s">
        <v>288</v>
      </c>
      <c r="C702" s="10"/>
      <c r="D702" s="75">
        <v>53.3</v>
      </c>
      <c r="E702" s="76">
        <v>40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 spans="1:17" ht="15.75" customHeight="1" x14ac:dyDescent="0.2">
      <c r="A703" s="10"/>
      <c r="B703" s="45" t="s">
        <v>289</v>
      </c>
      <c r="C703" s="10"/>
      <c r="D703" s="77">
        <v>57.1</v>
      </c>
      <c r="E703" s="78">
        <v>40</v>
      </c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 spans="1:17" ht="15.75" customHeight="1" x14ac:dyDescent="0.2">
      <c r="A704" s="10"/>
      <c r="B704" s="45" t="s">
        <v>165</v>
      </c>
      <c r="C704" s="10"/>
      <c r="D704" s="75">
        <v>61.5</v>
      </c>
      <c r="E704" s="76">
        <v>40</v>
      </c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 spans="1:16" ht="15.75" customHeight="1" x14ac:dyDescent="0.2">
      <c r="A705" s="10"/>
      <c r="B705" s="45" t="s">
        <v>290</v>
      </c>
      <c r="C705" s="10"/>
      <c r="D705" s="79">
        <v>66.7</v>
      </c>
      <c r="E705" s="80">
        <v>40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 spans="1:16" ht="15.75" customHeight="1" x14ac:dyDescent="0.2">
      <c r="A706" s="10"/>
      <c r="B706" s="43" t="s">
        <v>166</v>
      </c>
      <c r="C706" s="10"/>
      <c r="D706" s="9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 spans="1:16" ht="15.75" customHeight="1" x14ac:dyDescent="0.2">
      <c r="A707" s="10"/>
      <c r="B707" s="46" t="s">
        <v>300</v>
      </c>
      <c r="C707" s="10"/>
      <c r="D707" s="81">
        <v>10</v>
      </c>
      <c r="E707" s="82">
        <v>8</v>
      </c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 spans="1:16" ht="15.75" customHeight="1" x14ac:dyDescent="0.2">
      <c r="A708" s="10"/>
      <c r="B708" s="46" t="s">
        <v>301</v>
      </c>
      <c r="C708" s="10"/>
      <c r="D708" s="83">
        <v>10.7</v>
      </c>
      <c r="E708" s="84">
        <v>8</v>
      </c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 spans="1:16" ht="15.75" customHeight="1" x14ac:dyDescent="0.2">
      <c r="A709" s="10"/>
      <c r="B709" s="30" t="s">
        <v>169</v>
      </c>
      <c r="C709" s="10"/>
      <c r="D709" s="75">
        <v>2.6</v>
      </c>
      <c r="E709" s="76">
        <v>2</v>
      </c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 spans="1:16" ht="15.75" customHeight="1" x14ac:dyDescent="0.2">
      <c r="A710" s="10"/>
      <c r="B710" s="30" t="s">
        <v>32</v>
      </c>
      <c r="C710" s="10"/>
      <c r="D710" s="77">
        <v>9.6</v>
      </c>
      <c r="E710" s="78">
        <v>8</v>
      </c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 spans="1:16" ht="15.75" customHeight="1" x14ac:dyDescent="0.2">
      <c r="A711" s="10"/>
      <c r="B711" s="43" t="s">
        <v>51</v>
      </c>
      <c r="C711" s="10"/>
      <c r="D711" s="9">
        <v>2</v>
      </c>
      <c r="E711" s="10">
        <v>2</v>
      </c>
      <c r="F711" s="10"/>
      <c r="G711" s="10"/>
      <c r="H711" s="10"/>
      <c r="I711" s="10"/>
      <c r="J711" s="10"/>
      <c r="K711" s="10"/>
      <c r="L711" s="10"/>
      <c r="M711" s="10"/>
      <c r="N711" s="10"/>
      <c r="O711" s="10"/>
    </row>
    <row r="712" spans="1:16" ht="15.75" customHeight="1" x14ac:dyDescent="0.2">
      <c r="A712" s="10"/>
      <c r="B712" s="30" t="s">
        <v>57</v>
      </c>
      <c r="C712" s="10">
        <v>52</v>
      </c>
      <c r="D712" s="8"/>
      <c r="E712" s="80">
        <v>52</v>
      </c>
      <c r="F712" s="10"/>
      <c r="G712" s="10"/>
      <c r="H712" s="10"/>
      <c r="I712" s="10"/>
      <c r="J712" s="10"/>
      <c r="K712" s="10"/>
      <c r="L712" s="10"/>
      <c r="M712" s="10"/>
      <c r="N712" s="10"/>
      <c r="O712" s="10"/>
    </row>
    <row r="713" spans="1:16" ht="15.75" customHeight="1" x14ac:dyDescent="0.2">
      <c r="A713" s="6"/>
      <c r="B713" s="30" t="s">
        <v>36</v>
      </c>
      <c r="C713" s="10"/>
      <c r="D713" s="77">
        <v>16</v>
      </c>
      <c r="E713" s="78">
        <v>16</v>
      </c>
      <c r="F713" s="13"/>
      <c r="G713" s="13"/>
      <c r="H713" s="13"/>
      <c r="I713" s="13"/>
      <c r="J713" s="13"/>
      <c r="K713" s="13"/>
      <c r="L713" s="13"/>
      <c r="M713" s="13"/>
      <c r="N713" s="13"/>
      <c r="O713" s="29"/>
    </row>
    <row r="714" spans="1:16" ht="15.75" customHeight="1" x14ac:dyDescent="0.2">
      <c r="A714" s="6"/>
      <c r="B714" s="30" t="s">
        <v>51</v>
      </c>
      <c r="C714" s="10"/>
      <c r="D714" s="75">
        <v>1.8</v>
      </c>
      <c r="E714" s="76">
        <v>1.8</v>
      </c>
      <c r="F714" s="13"/>
      <c r="G714" s="13"/>
      <c r="H714" s="13"/>
      <c r="I714" s="13"/>
      <c r="J714" s="13"/>
      <c r="K714" s="13"/>
      <c r="L714" s="13"/>
      <c r="M714" s="13"/>
      <c r="N714" s="13"/>
      <c r="O714" s="29"/>
    </row>
    <row r="715" spans="1:16" ht="15.75" customHeight="1" x14ac:dyDescent="0.2">
      <c r="A715" s="6"/>
      <c r="B715" s="30" t="s">
        <v>50</v>
      </c>
      <c r="C715" s="10"/>
      <c r="D715" s="77" t="s">
        <v>170</v>
      </c>
      <c r="E715" s="78">
        <v>5</v>
      </c>
      <c r="F715" s="10"/>
      <c r="G715" s="10"/>
      <c r="H715" s="10"/>
      <c r="I715" s="10"/>
      <c r="J715" s="10"/>
      <c r="K715" s="10"/>
      <c r="L715" s="10"/>
      <c r="M715" s="10"/>
      <c r="N715" s="10"/>
      <c r="O715" s="9"/>
    </row>
    <row r="716" spans="1:16" ht="15.75" customHeight="1" x14ac:dyDescent="0.2">
      <c r="A716" s="6"/>
      <c r="B716" s="30" t="s">
        <v>24</v>
      </c>
      <c r="C716" s="10"/>
      <c r="D716" s="75">
        <v>25</v>
      </c>
      <c r="E716" s="76">
        <v>25</v>
      </c>
      <c r="F716" s="10"/>
      <c r="G716" s="10"/>
      <c r="H716" s="10"/>
      <c r="I716" s="10"/>
      <c r="J716" s="10"/>
      <c r="K716" s="10"/>
      <c r="L716" s="10"/>
      <c r="M716" s="10"/>
      <c r="N716" s="10"/>
      <c r="O716" s="8"/>
    </row>
    <row r="717" spans="1:16" ht="15.75" customHeight="1" x14ac:dyDescent="0.2">
      <c r="A717" s="6"/>
      <c r="B717" s="30" t="s">
        <v>34</v>
      </c>
      <c r="C717" s="8"/>
      <c r="D717" s="79">
        <v>0.5</v>
      </c>
      <c r="E717" s="80">
        <v>0.5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8"/>
    </row>
    <row r="718" spans="1:16" ht="15.75" customHeight="1" x14ac:dyDescent="0.2">
      <c r="A718" s="6"/>
      <c r="B718" s="30" t="s">
        <v>76</v>
      </c>
      <c r="C718" s="8"/>
      <c r="D718" s="77">
        <v>150</v>
      </c>
      <c r="E718" s="78">
        <v>150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8"/>
    </row>
    <row r="719" spans="1:16" ht="15.75" customHeight="1" x14ac:dyDescent="0.2">
      <c r="A719" s="6"/>
      <c r="B719" s="30" t="s">
        <v>34</v>
      </c>
      <c r="C719" s="8"/>
      <c r="D719" s="85">
        <v>2</v>
      </c>
      <c r="E719" s="86">
        <v>2</v>
      </c>
      <c r="F719" s="10"/>
      <c r="G719" s="10"/>
      <c r="H719" s="10"/>
      <c r="I719" s="10"/>
      <c r="J719" s="10"/>
      <c r="K719" s="10"/>
      <c r="L719" s="10"/>
      <c r="M719" s="10"/>
      <c r="N719" s="10"/>
      <c r="O719" s="8"/>
    </row>
    <row r="720" spans="1:16" ht="13.5" customHeight="1" x14ac:dyDescent="0.2">
      <c r="A720" s="136" t="s">
        <v>228</v>
      </c>
      <c r="B720" s="137" t="s">
        <v>91</v>
      </c>
      <c r="C720" s="105">
        <v>80</v>
      </c>
      <c r="D720" s="105"/>
      <c r="E720" s="96"/>
      <c r="F720" s="105">
        <v>15.82</v>
      </c>
      <c r="G720" s="105">
        <v>17.77</v>
      </c>
      <c r="H720" s="105">
        <v>18.079999999999998</v>
      </c>
      <c r="I720" s="105">
        <v>265.43</v>
      </c>
      <c r="J720" s="105">
        <v>6.4000000000000001E-2</v>
      </c>
      <c r="K720" s="105">
        <v>9.6000000000000002E-2</v>
      </c>
      <c r="L720" s="105">
        <v>0</v>
      </c>
      <c r="M720" s="105">
        <v>16.8</v>
      </c>
      <c r="N720" s="105">
        <v>1.2</v>
      </c>
      <c r="O720" s="105">
        <v>43.16</v>
      </c>
      <c r="P720" s="4"/>
    </row>
    <row r="721" spans="1:25" ht="14.25" customHeight="1" x14ac:dyDescent="0.2">
      <c r="A721" s="13"/>
      <c r="B721" s="13" t="s">
        <v>74</v>
      </c>
      <c r="C721" s="10"/>
      <c r="D721" s="47">
        <v>62</v>
      </c>
      <c r="E721" s="47">
        <v>59.2</v>
      </c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4"/>
    </row>
    <row r="722" spans="1:25" ht="14.25" customHeight="1" x14ac:dyDescent="0.2">
      <c r="A722" s="13"/>
      <c r="B722" s="13" t="s">
        <v>92</v>
      </c>
      <c r="C722" s="10"/>
      <c r="D722" s="10">
        <v>14.4</v>
      </c>
      <c r="E722" s="10">
        <v>14.4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4"/>
    </row>
    <row r="723" spans="1:25" ht="15.75" customHeight="1" x14ac:dyDescent="0.2">
      <c r="A723" s="13"/>
      <c r="B723" s="13" t="s">
        <v>73</v>
      </c>
      <c r="C723" s="10"/>
      <c r="D723" s="10">
        <v>19.2</v>
      </c>
      <c r="E723" s="10">
        <v>19.2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4"/>
    </row>
    <row r="724" spans="1:25" ht="14.25" customHeight="1" x14ac:dyDescent="0.2">
      <c r="A724" s="13"/>
      <c r="B724" s="13" t="s">
        <v>93</v>
      </c>
      <c r="C724" s="10"/>
      <c r="D724" s="10">
        <v>8</v>
      </c>
      <c r="E724" s="10">
        <v>8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4"/>
    </row>
    <row r="725" spans="1:25" ht="15" customHeight="1" x14ac:dyDescent="0.2">
      <c r="A725" s="13"/>
      <c r="B725" s="13" t="s">
        <v>75</v>
      </c>
      <c r="C725" s="10"/>
      <c r="D725" s="10"/>
      <c r="E725" s="10">
        <v>99.3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4"/>
    </row>
    <row r="726" spans="1:25" ht="15.75" customHeight="1" x14ac:dyDescent="0.2">
      <c r="A726" s="13"/>
      <c r="B726" s="13" t="s">
        <v>33</v>
      </c>
      <c r="C726" s="10"/>
      <c r="D726" s="10">
        <v>4.8</v>
      </c>
      <c r="E726" s="10">
        <v>4.8</v>
      </c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4"/>
    </row>
    <row r="727" spans="1:25" ht="15" customHeight="1" x14ac:dyDescent="0.2">
      <c r="A727" s="10"/>
      <c r="B727" s="13" t="s">
        <v>34</v>
      </c>
      <c r="C727" s="10"/>
      <c r="D727" s="10">
        <v>1.2</v>
      </c>
      <c r="E727" s="10">
        <v>1.2</v>
      </c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4"/>
    </row>
    <row r="728" spans="1:25" ht="14.25" customHeight="1" x14ac:dyDescent="0.2">
      <c r="A728" s="6" t="s">
        <v>276</v>
      </c>
      <c r="B728" s="7" t="s">
        <v>189</v>
      </c>
      <c r="C728" s="9">
        <v>150</v>
      </c>
      <c r="D728" s="9"/>
      <c r="E728" s="10"/>
      <c r="F728" s="24">
        <v>3.13</v>
      </c>
      <c r="G728" s="24">
        <v>5.56</v>
      </c>
      <c r="H728" s="24">
        <v>14.38</v>
      </c>
      <c r="I728" s="24">
        <v>120</v>
      </c>
      <c r="J728" s="31"/>
      <c r="K728" s="31"/>
      <c r="L728" s="31">
        <v>24.99</v>
      </c>
      <c r="M728" s="31"/>
      <c r="N728" s="31"/>
      <c r="O728" s="31">
        <v>14</v>
      </c>
    </row>
    <row r="729" spans="1:25" ht="14.25" customHeight="1" x14ac:dyDescent="0.2">
      <c r="A729" s="6"/>
      <c r="B729" s="30" t="s">
        <v>171</v>
      </c>
      <c r="C729" s="9"/>
      <c r="D729" s="90">
        <v>215</v>
      </c>
      <c r="E729" s="91">
        <v>172</v>
      </c>
      <c r="F729" s="24"/>
      <c r="G729" s="24"/>
      <c r="H729" s="24"/>
      <c r="I729" s="24"/>
      <c r="J729" s="31"/>
      <c r="K729" s="31"/>
      <c r="L729" s="31"/>
      <c r="M729" s="31"/>
      <c r="N729" s="31"/>
      <c r="O729" s="31"/>
    </row>
    <row r="730" spans="1:25" ht="13.5" customHeight="1" x14ac:dyDescent="0.2">
      <c r="A730" s="6"/>
      <c r="B730" s="30" t="s">
        <v>33</v>
      </c>
      <c r="C730" s="9"/>
      <c r="D730" s="81">
        <v>5.25</v>
      </c>
      <c r="E730" s="82">
        <v>5.25</v>
      </c>
      <c r="F730" s="24"/>
      <c r="G730" s="24"/>
      <c r="H730" s="24"/>
      <c r="I730" s="24"/>
      <c r="J730" s="31"/>
      <c r="K730" s="31"/>
      <c r="L730" s="31"/>
      <c r="M730" s="31"/>
      <c r="N730" s="31"/>
      <c r="O730" s="31"/>
      <c r="S730" s="48"/>
      <c r="T730" s="48"/>
      <c r="U730" s="48"/>
      <c r="V730" s="48"/>
      <c r="W730" s="64"/>
      <c r="X730" s="64"/>
      <c r="Y730" s="64"/>
    </row>
    <row r="731" spans="1:25" ht="15" customHeight="1" x14ac:dyDescent="0.2">
      <c r="A731" s="6"/>
      <c r="B731" s="43" t="s">
        <v>166</v>
      </c>
      <c r="C731" s="9"/>
      <c r="D731" s="9"/>
      <c r="E731" s="10"/>
      <c r="F731" s="24"/>
      <c r="G731" s="24"/>
      <c r="H731" s="24"/>
      <c r="I731" s="24"/>
      <c r="J731" s="31"/>
      <c r="K731" s="31"/>
      <c r="L731" s="31"/>
      <c r="M731" s="31"/>
      <c r="N731" s="31"/>
      <c r="O731" s="31"/>
      <c r="S731" s="48"/>
      <c r="T731" s="48"/>
      <c r="U731" s="48"/>
      <c r="V731" s="48"/>
      <c r="W731" s="64"/>
      <c r="X731" s="64"/>
      <c r="Y731" s="64"/>
    </row>
    <row r="732" spans="1:25" ht="14.25" customHeight="1" x14ac:dyDescent="0.2">
      <c r="A732" s="6"/>
      <c r="B732" s="46" t="s">
        <v>300</v>
      </c>
      <c r="C732" s="9"/>
      <c r="D732" s="83">
        <v>3.7</v>
      </c>
      <c r="E732" s="84">
        <v>3</v>
      </c>
      <c r="F732" s="24"/>
      <c r="G732" s="24"/>
      <c r="H732" s="24"/>
      <c r="I732" s="24"/>
      <c r="J732" s="31"/>
      <c r="K732" s="31"/>
      <c r="L732" s="31"/>
      <c r="M732" s="31"/>
      <c r="N732" s="31"/>
      <c r="O732" s="31"/>
      <c r="S732" s="48"/>
      <c r="T732" s="48"/>
      <c r="U732" s="48"/>
      <c r="V732" s="48"/>
      <c r="W732" s="64"/>
      <c r="X732" s="64"/>
      <c r="Y732" s="64"/>
    </row>
    <row r="733" spans="1:25" ht="14.25" customHeight="1" x14ac:dyDescent="0.2">
      <c r="A733" s="6"/>
      <c r="B733" s="46" t="s">
        <v>301</v>
      </c>
      <c r="C733" s="9"/>
      <c r="D733" s="9">
        <v>4</v>
      </c>
      <c r="E733" s="10">
        <v>3</v>
      </c>
      <c r="F733" s="24"/>
      <c r="G733" s="24"/>
      <c r="H733" s="24"/>
      <c r="I733" s="24"/>
      <c r="J733" s="31"/>
      <c r="K733" s="31"/>
      <c r="L733" s="31"/>
      <c r="M733" s="31"/>
      <c r="N733" s="31"/>
      <c r="O733" s="31"/>
      <c r="S733" s="48"/>
      <c r="T733" s="48"/>
      <c r="U733" s="48"/>
      <c r="V733" s="48"/>
      <c r="W733" s="64"/>
      <c r="X733" s="64"/>
      <c r="Y733" s="64"/>
    </row>
    <row r="734" spans="1:25" ht="14.25" customHeight="1" x14ac:dyDescent="0.2">
      <c r="A734" s="6"/>
      <c r="B734" s="30" t="s">
        <v>32</v>
      </c>
      <c r="C734" s="9"/>
      <c r="D734" s="81">
        <v>7.2</v>
      </c>
      <c r="E734" s="82">
        <v>6</v>
      </c>
      <c r="F734" s="24"/>
      <c r="G734" s="24"/>
      <c r="H734" s="24"/>
      <c r="I734" s="24"/>
      <c r="J734" s="31"/>
      <c r="K734" s="31"/>
      <c r="L734" s="31"/>
      <c r="M734" s="31"/>
      <c r="N734" s="31"/>
      <c r="O734" s="31"/>
      <c r="S734" s="48"/>
      <c r="T734" s="48"/>
      <c r="U734" s="48"/>
      <c r="V734" s="48"/>
      <c r="W734" s="64"/>
      <c r="X734" s="64"/>
      <c r="Y734" s="64"/>
    </row>
    <row r="735" spans="1:25" ht="13.5" customHeight="1" x14ac:dyDescent="0.2">
      <c r="A735" s="6"/>
      <c r="B735" s="30" t="s">
        <v>86</v>
      </c>
      <c r="C735" s="9"/>
      <c r="D735" s="111">
        <v>9</v>
      </c>
      <c r="E735" s="112">
        <v>9</v>
      </c>
      <c r="F735" s="24"/>
      <c r="G735" s="24"/>
      <c r="H735" s="24"/>
      <c r="I735" s="24"/>
      <c r="J735" s="31"/>
      <c r="K735" s="31"/>
      <c r="L735" s="31"/>
      <c r="M735" s="31"/>
      <c r="N735" s="31"/>
      <c r="O735" s="31"/>
      <c r="S735" s="48"/>
      <c r="T735" s="48"/>
      <c r="U735" s="48"/>
      <c r="V735" s="48"/>
      <c r="W735" s="64"/>
      <c r="X735" s="64"/>
      <c r="Y735" s="64"/>
    </row>
    <row r="736" spans="1:25" ht="14.25" hidden="1" customHeight="1" x14ac:dyDescent="0.2">
      <c r="A736" s="6"/>
      <c r="B736" s="30" t="s">
        <v>190</v>
      </c>
      <c r="C736" s="9"/>
      <c r="D736" s="90">
        <v>0.12</v>
      </c>
      <c r="E736" s="91">
        <v>0.12</v>
      </c>
      <c r="F736" s="24"/>
      <c r="G736" s="24"/>
      <c r="H736" s="24"/>
      <c r="I736" s="24"/>
      <c r="J736" s="31"/>
      <c r="K736" s="31"/>
      <c r="L736" s="31"/>
      <c r="M736" s="31"/>
      <c r="N736" s="31"/>
      <c r="O736" s="31"/>
      <c r="S736" s="48"/>
      <c r="T736" s="48"/>
      <c r="U736" s="48"/>
      <c r="V736" s="48"/>
      <c r="W736" s="64"/>
      <c r="X736" s="64"/>
      <c r="Y736" s="64"/>
    </row>
    <row r="737" spans="1:25" ht="13.5" customHeight="1" x14ac:dyDescent="0.2">
      <c r="A737" s="6"/>
      <c r="B737" s="30" t="s">
        <v>36</v>
      </c>
      <c r="C737" s="9"/>
      <c r="D737" s="81">
        <v>1.8</v>
      </c>
      <c r="E737" s="82">
        <v>1.8</v>
      </c>
      <c r="F737" s="24"/>
      <c r="G737" s="24"/>
      <c r="H737" s="24"/>
      <c r="I737" s="24"/>
      <c r="J737" s="31"/>
      <c r="K737" s="31"/>
      <c r="L737" s="31"/>
      <c r="M737" s="31"/>
      <c r="N737" s="31"/>
      <c r="O737" s="31"/>
      <c r="S737" s="48"/>
      <c r="T737" s="48"/>
      <c r="U737" s="48"/>
      <c r="V737" s="48"/>
      <c r="W737" s="64"/>
      <c r="X737" s="64"/>
      <c r="Y737" s="64"/>
    </row>
    <row r="738" spans="1:25" ht="12" customHeight="1" x14ac:dyDescent="0.2">
      <c r="A738" s="6"/>
      <c r="B738" s="30" t="s">
        <v>23</v>
      </c>
      <c r="C738" s="9"/>
      <c r="D738" s="83">
        <v>4.5</v>
      </c>
      <c r="E738" s="84">
        <v>4.5</v>
      </c>
      <c r="F738" s="24"/>
      <c r="G738" s="24"/>
      <c r="H738" s="24"/>
      <c r="I738" s="24"/>
      <c r="J738" s="31"/>
      <c r="K738" s="31"/>
      <c r="L738" s="31"/>
      <c r="M738" s="31"/>
      <c r="N738" s="31"/>
      <c r="O738" s="31"/>
      <c r="S738" s="48"/>
      <c r="T738" s="48"/>
      <c r="U738" s="48"/>
      <c r="V738" s="48"/>
      <c r="W738" s="64"/>
      <c r="X738" s="64"/>
      <c r="Y738" s="64"/>
    </row>
    <row r="739" spans="1:25" ht="0.75" hidden="1" customHeight="1" x14ac:dyDescent="0.2">
      <c r="A739" s="6"/>
      <c r="B739" s="30" t="s">
        <v>34</v>
      </c>
      <c r="C739" s="9"/>
      <c r="D739" s="81">
        <v>1</v>
      </c>
      <c r="E739" s="82">
        <v>1</v>
      </c>
      <c r="F739" s="24"/>
      <c r="G739" s="24"/>
      <c r="H739" s="24"/>
      <c r="I739" s="24"/>
      <c r="J739" s="31"/>
      <c r="K739" s="31"/>
      <c r="L739" s="31"/>
      <c r="M739" s="31"/>
      <c r="N739" s="31"/>
      <c r="O739" s="31"/>
      <c r="S739" s="48"/>
      <c r="T739" s="48"/>
      <c r="U739" s="48"/>
      <c r="V739" s="48"/>
      <c r="W739" s="64"/>
      <c r="X739" s="64"/>
      <c r="Y739" s="64"/>
    </row>
    <row r="740" spans="1:25" ht="21.75" hidden="1" customHeight="1" x14ac:dyDescent="0.2">
      <c r="A740" s="6"/>
      <c r="B740" s="30" t="s">
        <v>78</v>
      </c>
      <c r="C740" s="9"/>
      <c r="D740" s="88">
        <v>1.2E-2</v>
      </c>
      <c r="E740" s="89">
        <v>1.2E-2</v>
      </c>
      <c r="F740" s="10"/>
      <c r="G740" s="10"/>
      <c r="H740" s="10"/>
      <c r="I740" s="10"/>
      <c r="J740" s="31"/>
      <c r="K740" s="31"/>
      <c r="L740" s="31"/>
      <c r="M740" s="31"/>
      <c r="N740" s="31"/>
      <c r="O740" s="31"/>
      <c r="S740" s="48"/>
      <c r="T740" s="48"/>
      <c r="U740" s="48"/>
      <c r="V740" s="48"/>
      <c r="W740" s="64"/>
      <c r="X740" s="64"/>
      <c r="Y740" s="64"/>
    </row>
    <row r="741" spans="1:25" ht="15.75" customHeight="1" x14ac:dyDescent="0.2">
      <c r="A741" s="13"/>
      <c r="B741" s="11" t="s">
        <v>37</v>
      </c>
      <c r="C741" s="10">
        <v>30</v>
      </c>
      <c r="D741" s="9">
        <v>30</v>
      </c>
      <c r="E741" s="10">
        <v>30</v>
      </c>
      <c r="F741" s="10">
        <v>2.4500000000000002</v>
      </c>
      <c r="G741" s="10">
        <v>0.4</v>
      </c>
      <c r="H741" s="10">
        <v>12.2</v>
      </c>
      <c r="I741" s="10">
        <v>63.6</v>
      </c>
      <c r="J741" s="10">
        <v>3.3000000000000002E-2</v>
      </c>
      <c r="K741" s="10">
        <v>8.9999999999999993E-3</v>
      </c>
      <c r="L741" s="10">
        <v>0</v>
      </c>
      <c r="M741" s="10">
        <v>6</v>
      </c>
      <c r="N741" s="10">
        <v>0.33</v>
      </c>
      <c r="O741" s="10">
        <v>1.76</v>
      </c>
    </row>
    <row r="742" spans="1:25" ht="15.75" customHeight="1" x14ac:dyDescent="0.2">
      <c r="A742" s="13"/>
      <c r="B742" s="11" t="s">
        <v>20</v>
      </c>
      <c r="C742" s="10">
        <v>30</v>
      </c>
      <c r="D742" s="9">
        <v>30</v>
      </c>
      <c r="E742" s="10">
        <v>30</v>
      </c>
      <c r="F742" s="10">
        <v>2.04</v>
      </c>
      <c r="G742" s="10">
        <v>0.36</v>
      </c>
      <c r="H742" s="10">
        <v>11.94</v>
      </c>
      <c r="I742" s="10">
        <v>60</v>
      </c>
      <c r="J742" s="10">
        <v>5.3999999999999999E-2</v>
      </c>
      <c r="K742" s="10">
        <v>2.4E-2</v>
      </c>
      <c r="L742" s="10">
        <v>0</v>
      </c>
      <c r="M742" s="10">
        <v>14.4</v>
      </c>
      <c r="N742" s="10">
        <v>15</v>
      </c>
      <c r="O742" s="10">
        <v>1.87</v>
      </c>
    </row>
    <row r="743" spans="1:25" ht="26.25" customHeight="1" x14ac:dyDescent="0.2">
      <c r="A743" s="6" t="s">
        <v>162</v>
      </c>
      <c r="B743" s="11" t="s">
        <v>163</v>
      </c>
      <c r="C743" s="9">
        <v>180</v>
      </c>
      <c r="D743" s="8"/>
      <c r="E743" s="10"/>
      <c r="F743" s="10">
        <v>0.18</v>
      </c>
      <c r="G743" s="10">
        <v>0</v>
      </c>
      <c r="H743" s="10">
        <v>27</v>
      </c>
      <c r="I743" s="10">
        <v>122.4</v>
      </c>
      <c r="J743" s="10">
        <v>0.02</v>
      </c>
      <c r="K743" s="10">
        <v>0</v>
      </c>
      <c r="L743" s="10">
        <v>9</v>
      </c>
      <c r="M743" s="10">
        <v>12</v>
      </c>
      <c r="N743" s="10">
        <v>0.8</v>
      </c>
      <c r="O743" s="10">
        <v>6.7</v>
      </c>
    </row>
    <row r="744" spans="1:25" ht="16.5" customHeight="1" x14ac:dyDescent="0.2">
      <c r="A744" s="6"/>
      <c r="B744" s="13" t="s">
        <v>164</v>
      </c>
      <c r="C744" s="8"/>
      <c r="D744" s="9">
        <v>18</v>
      </c>
      <c r="E744" s="10">
        <v>18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/>
    </row>
    <row r="745" spans="1:25" ht="15" customHeight="1" x14ac:dyDescent="0.2">
      <c r="A745" s="6"/>
      <c r="B745" s="30" t="s">
        <v>23</v>
      </c>
      <c r="C745" s="29"/>
      <c r="D745" s="9">
        <v>18</v>
      </c>
      <c r="E745" s="10">
        <v>18</v>
      </c>
      <c r="F745" s="13"/>
      <c r="G745" s="13"/>
      <c r="H745" s="13"/>
      <c r="I745" s="13"/>
      <c r="J745" s="13"/>
      <c r="K745" s="13"/>
      <c r="L745" s="13"/>
      <c r="M745" s="13"/>
      <c r="N745" s="13"/>
      <c r="O745" s="13"/>
    </row>
    <row r="746" spans="1:25" ht="15" customHeight="1" x14ac:dyDescent="0.2">
      <c r="A746" s="6"/>
      <c r="B746" s="13" t="s">
        <v>24</v>
      </c>
      <c r="C746" s="29"/>
      <c r="D746" s="9">
        <v>180</v>
      </c>
      <c r="E746" s="10">
        <v>180</v>
      </c>
      <c r="F746" s="13"/>
      <c r="G746" s="13"/>
      <c r="H746" s="13"/>
      <c r="I746" s="13"/>
      <c r="J746" s="13"/>
      <c r="K746" s="13"/>
      <c r="L746" s="13"/>
      <c r="M746" s="13"/>
      <c r="N746" s="13"/>
      <c r="O746" s="13"/>
    </row>
    <row r="747" spans="1:25" ht="14.25" customHeight="1" x14ac:dyDescent="0.2">
      <c r="A747" s="16"/>
      <c r="B747" s="16" t="s">
        <v>63</v>
      </c>
      <c r="C747" s="19"/>
      <c r="D747" s="19"/>
      <c r="E747" s="19"/>
      <c r="F747" s="19">
        <f t="shared" ref="F747:O747" si="42">SUM(F700:F746)</f>
        <v>26.619999999999997</v>
      </c>
      <c r="G747" s="19">
        <f t="shared" si="42"/>
        <v>27.369999999999997</v>
      </c>
      <c r="H747" s="19">
        <f t="shared" si="42"/>
        <v>97.11999999999999</v>
      </c>
      <c r="I747" s="19">
        <f t="shared" si="42"/>
        <v>727.18999999999994</v>
      </c>
      <c r="J747" s="19">
        <f t="shared" si="42"/>
        <v>0.17099999999999999</v>
      </c>
      <c r="K747" s="19">
        <f t="shared" si="42"/>
        <v>0.129</v>
      </c>
      <c r="L747" s="19">
        <f t="shared" si="42"/>
        <v>38.589999999999996</v>
      </c>
      <c r="M747" s="19">
        <f t="shared" si="42"/>
        <v>84.2</v>
      </c>
      <c r="N747" s="19">
        <f t="shared" si="42"/>
        <v>18.580000000000002</v>
      </c>
      <c r="O747" s="19">
        <f t="shared" si="42"/>
        <v>74.78</v>
      </c>
      <c r="P747" s="128"/>
    </row>
    <row r="748" spans="1:25" ht="15.75" customHeight="1" x14ac:dyDescent="0.2">
      <c r="A748" s="13"/>
      <c r="B748" s="21" t="s">
        <v>43</v>
      </c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</row>
    <row r="749" spans="1:25" ht="15.75" customHeight="1" x14ac:dyDescent="0.2">
      <c r="A749" s="10" t="s">
        <v>44</v>
      </c>
      <c r="B749" s="11" t="s">
        <v>83</v>
      </c>
      <c r="C749" s="10">
        <v>180</v>
      </c>
      <c r="D749" s="10">
        <v>185</v>
      </c>
      <c r="E749" s="10">
        <v>180</v>
      </c>
      <c r="F749" s="10">
        <v>5</v>
      </c>
      <c r="G749" s="10">
        <v>5.8</v>
      </c>
      <c r="H749" s="10">
        <v>6.8</v>
      </c>
      <c r="I749" s="10">
        <v>99</v>
      </c>
      <c r="J749" s="10">
        <v>0.04</v>
      </c>
      <c r="K749" s="10">
        <v>0.26</v>
      </c>
      <c r="L749" s="10">
        <v>0.6</v>
      </c>
      <c r="M749" s="10">
        <v>248</v>
      </c>
      <c r="N749" s="10">
        <v>0.2</v>
      </c>
      <c r="O749" s="10">
        <v>18.559999999999999</v>
      </c>
    </row>
    <row r="750" spans="1:25" ht="12.75" customHeight="1" x14ac:dyDescent="0.2">
      <c r="A750" s="13" t="s">
        <v>253</v>
      </c>
      <c r="B750" s="7" t="s">
        <v>254</v>
      </c>
      <c r="C750" s="10">
        <v>50</v>
      </c>
      <c r="D750" s="10"/>
      <c r="E750" s="10"/>
      <c r="F750" s="10">
        <v>3.26</v>
      </c>
      <c r="G750" s="10">
        <v>5.62</v>
      </c>
      <c r="H750" s="10">
        <v>27</v>
      </c>
      <c r="I750" s="10">
        <v>187.33</v>
      </c>
      <c r="J750" s="10">
        <v>5.1999999999999998E-2</v>
      </c>
      <c r="K750" s="10">
        <v>3.5999999999999999E-3</v>
      </c>
      <c r="L750" s="10">
        <v>0.03</v>
      </c>
      <c r="M750" s="10"/>
      <c r="N750" s="10"/>
      <c r="O750" s="10">
        <v>8.65</v>
      </c>
    </row>
    <row r="751" spans="1:25" ht="15.75" customHeight="1" x14ac:dyDescent="0.2">
      <c r="A751" s="13"/>
      <c r="B751" s="30" t="s">
        <v>36</v>
      </c>
      <c r="C751" s="10"/>
      <c r="D751" s="10">
        <v>27</v>
      </c>
      <c r="E751" s="10">
        <v>27</v>
      </c>
      <c r="F751" s="10"/>
      <c r="G751" s="10"/>
      <c r="H751" s="10"/>
      <c r="I751" s="10"/>
      <c r="J751" s="10"/>
      <c r="K751" s="10"/>
      <c r="L751" s="10"/>
      <c r="M751" s="145"/>
      <c r="N751" s="145"/>
      <c r="O751" s="145"/>
    </row>
    <row r="752" spans="1:25" ht="14.25" customHeight="1" x14ac:dyDescent="0.2">
      <c r="A752" s="13"/>
      <c r="B752" s="30" t="s">
        <v>67</v>
      </c>
      <c r="C752" s="10"/>
      <c r="D752" s="10">
        <v>1.5</v>
      </c>
      <c r="E752" s="10">
        <v>1.5</v>
      </c>
      <c r="F752" s="10"/>
      <c r="G752" s="10"/>
      <c r="H752" s="10"/>
      <c r="I752" s="10"/>
      <c r="J752" s="10"/>
      <c r="K752" s="10"/>
      <c r="L752" s="10"/>
      <c r="M752" s="74"/>
      <c r="N752" s="74"/>
      <c r="O752" s="74"/>
    </row>
    <row r="753" spans="1:15" ht="15.75" customHeight="1" x14ac:dyDescent="0.2">
      <c r="A753" s="13"/>
      <c r="B753" s="30" t="s">
        <v>255</v>
      </c>
      <c r="C753" s="10"/>
      <c r="D753" s="10">
        <v>14</v>
      </c>
      <c r="E753" s="10">
        <v>14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 spans="1:15" ht="15.75" customHeight="1" x14ac:dyDescent="0.2">
      <c r="A754" s="13"/>
      <c r="B754" s="30" t="s">
        <v>51</v>
      </c>
      <c r="C754" s="10"/>
      <c r="D754" s="10">
        <v>6.7</v>
      </c>
      <c r="E754" s="10">
        <v>6.7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 spans="1:15" ht="14.25" customHeight="1" x14ac:dyDescent="0.2">
      <c r="A755" s="13"/>
      <c r="B755" s="30" t="s">
        <v>50</v>
      </c>
      <c r="C755" s="10"/>
      <c r="D755" s="10" t="s">
        <v>256</v>
      </c>
      <c r="E755" s="10">
        <v>1.5</v>
      </c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 spans="1:15" ht="15" customHeight="1" x14ac:dyDescent="0.2">
      <c r="A756" s="13"/>
      <c r="B756" s="13" t="s">
        <v>108</v>
      </c>
      <c r="C756" s="10"/>
      <c r="D756" s="10" t="s">
        <v>257</v>
      </c>
      <c r="E756" s="10">
        <v>1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 spans="1:15" ht="15" customHeight="1" x14ac:dyDescent="0.2">
      <c r="A757" s="13"/>
      <c r="B757" s="13" t="s">
        <v>109</v>
      </c>
      <c r="C757" s="10"/>
      <c r="D757" s="10">
        <v>5.5</v>
      </c>
      <c r="E757" s="10">
        <v>5.5</v>
      </c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 spans="1:15" ht="15" customHeight="1" x14ac:dyDescent="0.2">
      <c r="A758" s="13"/>
      <c r="B758" s="13" t="s">
        <v>258</v>
      </c>
      <c r="C758" s="10"/>
      <c r="D758" s="10">
        <v>0.4</v>
      </c>
      <c r="E758" s="10">
        <v>0.4</v>
      </c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 spans="1:15" ht="15" customHeight="1" x14ac:dyDescent="0.2">
      <c r="A759" s="13"/>
      <c r="B759" s="13" t="s">
        <v>69</v>
      </c>
      <c r="C759" s="10"/>
      <c r="D759" s="10">
        <v>0.01</v>
      </c>
      <c r="E759" s="10">
        <v>0.01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 spans="1:15" ht="13.5" customHeight="1" x14ac:dyDescent="0.2">
      <c r="A760" s="13"/>
      <c r="B760" s="13" t="s">
        <v>249</v>
      </c>
      <c r="C760" s="10"/>
      <c r="D760" s="10"/>
      <c r="E760" s="10">
        <v>56.1</v>
      </c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 spans="1:15" ht="14.25" hidden="1" customHeight="1" x14ac:dyDescent="0.2">
      <c r="A761" s="13"/>
      <c r="B761" s="13" t="s">
        <v>249</v>
      </c>
      <c r="C761" s="10"/>
      <c r="D761" s="10"/>
      <c r="E761" s="10">
        <v>56.1</v>
      </c>
      <c r="F761" s="10"/>
      <c r="G761" s="10"/>
      <c r="H761" s="10"/>
      <c r="I761" s="10"/>
      <c r="J761" s="10"/>
      <c r="K761" s="10"/>
      <c r="L761" s="10"/>
      <c r="M761" s="10"/>
      <c r="N761" s="10"/>
      <c r="O761" s="10"/>
    </row>
    <row r="762" spans="1:15" ht="15" hidden="1" customHeight="1" x14ac:dyDescent="0.2">
      <c r="A762" s="6"/>
      <c r="B762" s="13"/>
      <c r="C762" s="75"/>
      <c r="D762" s="75"/>
      <c r="E762" s="76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 spans="1:15" ht="15" hidden="1" customHeight="1" x14ac:dyDescent="0.2">
      <c r="A763" s="6"/>
      <c r="B763" s="13"/>
      <c r="C763" s="79"/>
      <c r="D763" s="79"/>
      <c r="E763" s="80"/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 spans="1:15" ht="15" hidden="1" customHeight="1" x14ac:dyDescent="0.2">
      <c r="A764" s="6"/>
      <c r="B764" s="13"/>
      <c r="C764" s="77"/>
      <c r="D764" s="77"/>
      <c r="E764" s="78"/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 spans="1:15" ht="15" hidden="1" customHeight="1" x14ac:dyDescent="0.2">
      <c r="A765" s="6"/>
      <c r="B765" s="13"/>
      <c r="C765" s="93"/>
      <c r="D765" s="93"/>
      <c r="E765" s="86"/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 spans="1:15" ht="15" hidden="1" customHeight="1" x14ac:dyDescent="0.2">
      <c r="A766" s="6"/>
      <c r="B766" s="13"/>
      <c r="C766" s="75"/>
      <c r="D766" s="75"/>
      <c r="E766" s="76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 spans="1:15" ht="15" hidden="1" customHeight="1" x14ac:dyDescent="0.2">
      <c r="A767" s="6"/>
      <c r="B767" s="13"/>
      <c r="C767" s="77"/>
      <c r="D767" s="77"/>
      <c r="E767" s="78"/>
      <c r="F767" s="10"/>
      <c r="G767" s="10"/>
      <c r="H767" s="10"/>
      <c r="I767" s="10"/>
      <c r="J767" s="10"/>
      <c r="K767" s="10"/>
      <c r="L767" s="10"/>
      <c r="M767" s="10"/>
      <c r="N767" s="10"/>
      <c r="O767" s="10"/>
    </row>
    <row r="768" spans="1:15" ht="15" hidden="1" customHeight="1" x14ac:dyDescent="0.2">
      <c r="A768" s="6"/>
      <c r="B768" s="13"/>
      <c r="C768" s="79"/>
      <c r="D768" s="79"/>
      <c r="E768" s="8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 spans="1:17" ht="15.75" hidden="1" customHeight="1" x14ac:dyDescent="0.2">
      <c r="A769" s="10"/>
      <c r="B769" s="13"/>
      <c r="C769" s="79"/>
      <c r="D769" s="79"/>
      <c r="E769" s="8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 spans="1:17" ht="15.75" hidden="1" customHeight="1" x14ac:dyDescent="0.2">
      <c r="A770" s="13"/>
      <c r="B770" s="13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 spans="1:17" ht="15.75" hidden="1" customHeight="1" x14ac:dyDescent="0.2">
      <c r="A771" s="13"/>
      <c r="B771" s="13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</row>
    <row r="772" spans="1:17" ht="15.75" hidden="1" customHeight="1" x14ac:dyDescent="0.2">
      <c r="A772" s="13"/>
      <c r="B772" s="13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</row>
    <row r="773" spans="1:17" ht="15" customHeight="1" x14ac:dyDescent="0.2">
      <c r="A773" s="16"/>
      <c r="B773" s="16" t="s">
        <v>46</v>
      </c>
      <c r="C773" s="19"/>
      <c r="D773" s="19"/>
      <c r="E773" s="19"/>
      <c r="F773" s="19">
        <f t="shared" ref="F773:O773" si="43">F749+F750</f>
        <v>8.26</v>
      </c>
      <c r="G773" s="19">
        <f t="shared" si="43"/>
        <v>11.42</v>
      </c>
      <c r="H773" s="19">
        <f t="shared" si="43"/>
        <v>33.799999999999997</v>
      </c>
      <c r="I773" s="19">
        <f t="shared" si="43"/>
        <v>286.33000000000004</v>
      </c>
      <c r="J773" s="19">
        <f t="shared" si="43"/>
        <v>9.1999999999999998E-2</v>
      </c>
      <c r="K773" s="19">
        <f t="shared" si="43"/>
        <v>0.2636</v>
      </c>
      <c r="L773" s="19">
        <f t="shared" si="43"/>
        <v>0.63</v>
      </c>
      <c r="M773" s="19">
        <f t="shared" si="43"/>
        <v>248</v>
      </c>
      <c r="N773" s="19">
        <f t="shared" si="43"/>
        <v>0.2</v>
      </c>
      <c r="O773" s="19">
        <f t="shared" si="43"/>
        <v>27.21</v>
      </c>
      <c r="P773" s="129"/>
      <c r="Q773" s="130"/>
    </row>
    <row r="774" spans="1:17" ht="14.25" customHeight="1" x14ac:dyDescent="0.2">
      <c r="A774" s="50"/>
      <c r="B774" s="50" t="s">
        <v>47</v>
      </c>
      <c r="C774" s="36"/>
      <c r="D774" s="36"/>
      <c r="E774" s="36"/>
      <c r="F774" s="36">
        <f>F694+F697+F747+F773</f>
        <v>48.949999999999996</v>
      </c>
      <c r="G774" s="36">
        <f t="shared" ref="G774:O774" si="44">G694+G697+G747+G773</f>
        <v>53.17</v>
      </c>
      <c r="H774" s="36">
        <f t="shared" si="44"/>
        <v>216.51999999999998</v>
      </c>
      <c r="I774" s="36">
        <f t="shared" si="44"/>
        <v>1544.9699999999998</v>
      </c>
      <c r="J774" s="36">
        <f t="shared" si="44"/>
        <v>5.4630000000000001</v>
      </c>
      <c r="K774" s="36">
        <f t="shared" si="44"/>
        <v>14.022600000000001</v>
      </c>
      <c r="L774" s="36">
        <f t="shared" si="44"/>
        <v>44.35</v>
      </c>
      <c r="M774" s="36">
        <f t="shared" si="44"/>
        <v>399.4</v>
      </c>
      <c r="N774" s="36">
        <f t="shared" si="44"/>
        <v>40.78</v>
      </c>
      <c r="O774" s="36">
        <f t="shared" si="44"/>
        <v>140.1</v>
      </c>
      <c r="P774" s="128"/>
    </row>
    <row r="775" spans="1:17" ht="16.5" customHeight="1" x14ac:dyDescent="0.2">
      <c r="A775" s="180" t="s">
        <v>138</v>
      </c>
      <c r="B775" s="180"/>
      <c r="C775" s="180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</row>
    <row r="776" spans="1:17" ht="14.25" customHeight="1" x14ac:dyDescent="0.2">
      <c r="A776" s="13"/>
      <c r="B776" s="28" t="s">
        <v>19</v>
      </c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spans="1:17" ht="27.75" customHeight="1" x14ac:dyDescent="0.2">
      <c r="A777" s="13" t="s">
        <v>281</v>
      </c>
      <c r="B777" s="11" t="s">
        <v>282</v>
      </c>
      <c r="C777" s="10" t="s">
        <v>275</v>
      </c>
      <c r="D777" s="127"/>
      <c r="E777" s="127"/>
      <c r="F777" s="10">
        <v>9.06</v>
      </c>
      <c r="G777" s="10">
        <v>8.1</v>
      </c>
      <c r="H777" s="10">
        <v>65</v>
      </c>
      <c r="I777" s="10">
        <v>350</v>
      </c>
      <c r="J777" s="10"/>
      <c r="K777" s="10"/>
      <c r="L777" s="10">
        <v>0.5</v>
      </c>
      <c r="M777" s="10">
        <v>9.1</v>
      </c>
      <c r="N777" s="10">
        <v>0.78</v>
      </c>
      <c r="O777" s="10">
        <v>8.07</v>
      </c>
    </row>
    <row r="778" spans="1:17" ht="13.5" customHeight="1" x14ac:dyDescent="0.2">
      <c r="A778" s="13"/>
      <c r="B778" s="13" t="s">
        <v>36</v>
      </c>
      <c r="C778" s="10"/>
      <c r="D778" s="10">
        <v>67.8</v>
      </c>
      <c r="E778" s="10">
        <v>67.8</v>
      </c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 spans="1:17" ht="12.75" customHeight="1" x14ac:dyDescent="0.2">
      <c r="A779" s="13"/>
      <c r="B779" s="13" t="s">
        <v>50</v>
      </c>
      <c r="C779" s="10"/>
      <c r="D779" s="10" t="s">
        <v>287</v>
      </c>
      <c r="E779" s="10">
        <v>5</v>
      </c>
      <c r="F779" s="10"/>
      <c r="G779" s="10"/>
      <c r="H779" s="10"/>
      <c r="I779" s="10"/>
      <c r="J779" s="10"/>
      <c r="K779" s="10"/>
      <c r="L779" s="10"/>
      <c r="M779" s="10"/>
      <c r="N779" s="10"/>
      <c r="O779" s="10"/>
    </row>
    <row r="780" spans="1:17" ht="13.5" customHeight="1" x14ac:dyDescent="0.2">
      <c r="A780" s="10"/>
      <c r="B780" s="30" t="s">
        <v>24</v>
      </c>
      <c r="C780" s="10"/>
      <c r="D780" s="9">
        <v>67.8</v>
      </c>
      <c r="E780" s="10">
        <v>67.8</v>
      </c>
      <c r="F780" s="10"/>
      <c r="G780" s="10"/>
      <c r="H780" s="10"/>
      <c r="I780" s="10"/>
      <c r="J780" s="10"/>
      <c r="K780" s="10"/>
      <c r="L780" s="10"/>
      <c r="M780" s="10"/>
      <c r="N780" s="10"/>
      <c r="O780" s="10"/>
    </row>
    <row r="781" spans="1:17" ht="14.25" customHeight="1" x14ac:dyDescent="0.2">
      <c r="A781" s="10"/>
      <c r="B781" s="13" t="s">
        <v>66</v>
      </c>
      <c r="C781" s="10"/>
      <c r="D781" s="9">
        <v>0.5</v>
      </c>
      <c r="E781" s="10">
        <v>0.5</v>
      </c>
      <c r="F781" s="10"/>
      <c r="G781" s="24"/>
      <c r="H781" s="10"/>
      <c r="I781" s="10"/>
      <c r="J781" s="10"/>
      <c r="K781" s="10"/>
      <c r="L781" s="10"/>
      <c r="M781" s="10"/>
      <c r="N781" s="10"/>
      <c r="O781" s="8"/>
    </row>
    <row r="782" spans="1:17" ht="14.25" customHeight="1" x14ac:dyDescent="0.2">
      <c r="A782" s="10"/>
      <c r="B782" s="13" t="s">
        <v>23</v>
      </c>
      <c r="C782" s="10"/>
      <c r="D782" s="9">
        <v>2.4</v>
      </c>
      <c r="E782" s="10">
        <v>2.4</v>
      </c>
      <c r="F782" s="10"/>
      <c r="G782" s="24"/>
      <c r="H782" s="10"/>
      <c r="I782" s="10"/>
      <c r="J782" s="10"/>
      <c r="K782" s="10"/>
      <c r="L782" s="10"/>
      <c r="M782" s="10"/>
      <c r="N782" s="10"/>
      <c r="O782" s="8"/>
    </row>
    <row r="783" spans="1:17" ht="14.25" customHeight="1" x14ac:dyDescent="0.2">
      <c r="A783" s="10"/>
      <c r="B783" s="27" t="s">
        <v>34</v>
      </c>
      <c r="C783" s="24"/>
      <c r="D783" s="26">
        <v>1.3</v>
      </c>
      <c r="E783" s="24">
        <v>1.3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</row>
    <row r="784" spans="1:17" ht="14.25" customHeight="1" x14ac:dyDescent="0.2">
      <c r="A784" s="10"/>
      <c r="B784" s="27" t="s">
        <v>33</v>
      </c>
      <c r="C784" s="24"/>
      <c r="D784" s="26">
        <v>6</v>
      </c>
      <c r="E784" s="24">
        <v>6</v>
      </c>
      <c r="F784" s="24"/>
      <c r="G784" s="24"/>
      <c r="H784" s="24"/>
      <c r="I784" s="24"/>
      <c r="J784" s="24"/>
      <c r="K784" s="24"/>
      <c r="L784" s="24"/>
      <c r="M784" s="24"/>
      <c r="N784" s="24"/>
      <c r="O784" s="24"/>
    </row>
    <row r="785" spans="1:17" ht="14.25" customHeight="1" x14ac:dyDescent="0.2">
      <c r="A785" s="10"/>
      <c r="B785" s="27" t="s">
        <v>283</v>
      </c>
      <c r="C785" s="24"/>
      <c r="D785" s="26">
        <v>10</v>
      </c>
      <c r="E785" s="24">
        <v>10</v>
      </c>
      <c r="F785" s="24"/>
      <c r="G785" s="24"/>
      <c r="H785" s="24"/>
      <c r="I785" s="24"/>
      <c r="J785" s="24"/>
      <c r="K785" s="24"/>
      <c r="L785" s="24"/>
      <c r="M785" s="24"/>
      <c r="N785" s="24"/>
      <c r="O785" s="24"/>
    </row>
    <row r="786" spans="1:17" ht="15" customHeight="1" x14ac:dyDescent="0.2">
      <c r="A786" s="10" t="s">
        <v>226</v>
      </c>
      <c r="B786" s="11" t="s">
        <v>22</v>
      </c>
      <c r="C786" s="9">
        <v>5</v>
      </c>
      <c r="D786" s="9">
        <v>5</v>
      </c>
      <c r="E786" s="10">
        <v>5</v>
      </c>
      <c r="F786" s="10">
        <v>0.05</v>
      </c>
      <c r="G786" s="10">
        <v>4.0999999999999996</v>
      </c>
      <c r="H786" s="10">
        <v>0.05</v>
      </c>
      <c r="I786" s="10">
        <v>37.5</v>
      </c>
      <c r="J786" s="10">
        <v>0</v>
      </c>
      <c r="K786" s="10">
        <v>0.01</v>
      </c>
      <c r="L786" s="10">
        <v>0</v>
      </c>
      <c r="M786" s="10">
        <v>1</v>
      </c>
      <c r="N786" s="10">
        <v>0</v>
      </c>
      <c r="O786" s="9">
        <v>3.75</v>
      </c>
    </row>
    <row r="787" spans="1:17" ht="15.75" customHeight="1" x14ac:dyDescent="0.2">
      <c r="A787" s="10"/>
      <c r="B787" s="11" t="s">
        <v>37</v>
      </c>
      <c r="C787" s="9">
        <v>40</v>
      </c>
      <c r="D787" s="9">
        <v>40</v>
      </c>
      <c r="E787" s="10">
        <v>40</v>
      </c>
      <c r="F787" s="10">
        <v>3.3</v>
      </c>
      <c r="G787" s="10">
        <v>0.5</v>
      </c>
      <c r="H787" s="10">
        <v>16.8</v>
      </c>
      <c r="I787" s="10">
        <v>84.6</v>
      </c>
      <c r="J787" s="10">
        <v>4.3999999999999997E-2</v>
      </c>
      <c r="K787" s="10">
        <v>1.2E-2</v>
      </c>
      <c r="L787" s="10">
        <v>0</v>
      </c>
      <c r="M787" s="10">
        <v>8</v>
      </c>
      <c r="N787" s="10">
        <v>0.44</v>
      </c>
      <c r="O787" s="9">
        <v>2.35</v>
      </c>
    </row>
    <row r="788" spans="1:17" ht="14.25" customHeight="1" x14ac:dyDescent="0.2">
      <c r="A788" s="13" t="s">
        <v>232</v>
      </c>
      <c r="B788" s="11" t="s">
        <v>103</v>
      </c>
      <c r="C788" s="10" t="s">
        <v>200</v>
      </c>
      <c r="D788" s="10"/>
      <c r="E788" s="10"/>
      <c r="F788" s="10">
        <v>0.13</v>
      </c>
      <c r="G788" s="10">
        <v>0.02</v>
      </c>
      <c r="H788" s="10">
        <v>11.3</v>
      </c>
      <c r="I788" s="10">
        <v>45.6</v>
      </c>
      <c r="J788" s="10">
        <v>0</v>
      </c>
      <c r="K788" s="10">
        <v>0</v>
      </c>
      <c r="L788" s="10">
        <v>3.14</v>
      </c>
      <c r="M788" s="41">
        <v>0</v>
      </c>
      <c r="N788" s="41">
        <v>0</v>
      </c>
      <c r="O788" s="41">
        <v>2.78</v>
      </c>
    </row>
    <row r="789" spans="1:17" ht="14.25" customHeight="1" x14ac:dyDescent="0.2">
      <c r="A789" s="53"/>
      <c r="B789" s="13" t="s">
        <v>104</v>
      </c>
      <c r="C789" s="54"/>
      <c r="D789" s="10">
        <v>0.5</v>
      </c>
      <c r="E789" s="10">
        <v>0.5</v>
      </c>
      <c r="F789" s="54"/>
      <c r="G789" s="54"/>
      <c r="H789" s="54"/>
      <c r="I789" s="54"/>
      <c r="J789" s="54"/>
      <c r="K789" s="54"/>
      <c r="L789" s="54"/>
      <c r="M789" s="74"/>
      <c r="N789" s="74"/>
      <c r="O789" s="74"/>
    </row>
    <row r="790" spans="1:17" ht="14.25" customHeight="1" x14ac:dyDescent="0.2">
      <c r="A790" s="11"/>
      <c r="B790" s="13" t="s">
        <v>24</v>
      </c>
      <c r="C790" s="145"/>
      <c r="D790" s="10">
        <v>216</v>
      </c>
      <c r="E790" s="10">
        <v>200</v>
      </c>
      <c r="F790" s="145"/>
      <c r="G790" s="145"/>
      <c r="H790" s="145"/>
      <c r="I790" s="145"/>
      <c r="J790" s="145"/>
      <c r="K790" s="145"/>
      <c r="L790" s="145"/>
      <c r="M790" s="74"/>
      <c r="N790" s="74"/>
      <c r="O790" s="74"/>
    </row>
    <row r="791" spans="1:17" ht="13.5" customHeight="1" x14ac:dyDescent="0.2">
      <c r="A791" s="11"/>
      <c r="B791" s="13" t="s">
        <v>23</v>
      </c>
      <c r="C791" s="145"/>
      <c r="D791" s="10">
        <v>15</v>
      </c>
      <c r="E791" s="10">
        <v>15</v>
      </c>
      <c r="F791" s="145"/>
      <c r="G791" s="145"/>
      <c r="H791" s="145"/>
      <c r="I791" s="145"/>
      <c r="J791" s="145"/>
      <c r="K791" s="145"/>
      <c r="L791" s="145"/>
      <c r="M791" s="10"/>
      <c r="N791" s="10"/>
      <c r="O791" s="10"/>
    </row>
    <row r="792" spans="1:17" ht="15" customHeight="1" x14ac:dyDescent="0.2">
      <c r="A792" s="13"/>
      <c r="B792" s="13" t="s">
        <v>105</v>
      </c>
      <c r="C792" s="10"/>
      <c r="D792" s="10">
        <v>8</v>
      </c>
      <c r="E792" s="10">
        <v>7</v>
      </c>
      <c r="F792" s="10"/>
      <c r="G792" s="10"/>
      <c r="H792" s="10"/>
      <c r="I792" s="10"/>
      <c r="J792" s="10"/>
      <c r="K792" s="10"/>
      <c r="L792" s="10"/>
      <c r="M792" s="10"/>
      <c r="N792" s="10"/>
      <c r="O792" s="10"/>
    </row>
    <row r="793" spans="1:17" ht="0.75" hidden="1" customHeight="1" x14ac:dyDescent="0.2">
      <c r="A793" s="10"/>
      <c r="B793" s="11"/>
      <c r="C793" s="10"/>
      <c r="D793" s="9"/>
      <c r="E793" s="10"/>
      <c r="F793" s="10"/>
      <c r="G793" s="24"/>
      <c r="H793" s="10"/>
      <c r="I793" s="10"/>
      <c r="J793" s="10"/>
      <c r="K793" s="10"/>
      <c r="L793" s="10"/>
      <c r="M793" s="10"/>
      <c r="N793" s="10"/>
      <c r="O793" s="9"/>
    </row>
    <row r="794" spans="1:17" ht="12.75" customHeight="1" x14ac:dyDescent="0.2">
      <c r="A794" s="19"/>
      <c r="B794" s="16" t="s">
        <v>55</v>
      </c>
      <c r="C794" s="19"/>
      <c r="D794" s="19"/>
      <c r="E794" s="19"/>
      <c r="F794" s="19">
        <f>SUM(F777:F793)</f>
        <v>12.540000000000001</v>
      </c>
      <c r="G794" s="19">
        <f t="shared" ref="G794:O794" si="45">SUM(G777:G793)</f>
        <v>12.719999999999999</v>
      </c>
      <c r="H794" s="19">
        <f t="shared" si="45"/>
        <v>93.149999999999991</v>
      </c>
      <c r="I794" s="19">
        <f t="shared" si="45"/>
        <v>517.70000000000005</v>
      </c>
      <c r="J794" s="19">
        <f t="shared" si="45"/>
        <v>4.3999999999999997E-2</v>
      </c>
      <c r="K794" s="19">
        <f t="shared" si="45"/>
        <v>2.1999999999999999E-2</v>
      </c>
      <c r="L794" s="19">
        <f t="shared" si="45"/>
        <v>3.64</v>
      </c>
      <c r="M794" s="19">
        <f t="shared" si="45"/>
        <v>18.100000000000001</v>
      </c>
      <c r="N794" s="19">
        <f t="shared" si="45"/>
        <v>1.22</v>
      </c>
      <c r="O794" s="19">
        <f t="shared" si="45"/>
        <v>16.95</v>
      </c>
      <c r="P794" s="129"/>
      <c r="Q794" s="130"/>
    </row>
    <row r="795" spans="1:17" ht="14.25" customHeight="1" x14ac:dyDescent="0.2">
      <c r="A795" s="24"/>
      <c r="B795" s="21" t="s">
        <v>26</v>
      </c>
      <c r="C795" s="24"/>
      <c r="D795" s="23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</row>
    <row r="796" spans="1:17" ht="14.25" customHeight="1" x14ac:dyDescent="0.2">
      <c r="A796" s="24" t="s">
        <v>56</v>
      </c>
      <c r="B796" s="114" t="s">
        <v>320</v>
      </c>
      <c r="C796" s="24">
        <v>75</v>
      </c>
      <c r="D796" s="26">
        <v>75</v>
      </c>
      <c r="E796" s="24">
        <v>75</v>
      </c>
      <c r="F796" s="24">
        <v>0.23</v>
      </c>
      <c r="G796" s="24">
        <v>0</v>
      </c>
      <c r="H796" s="24">
        <v>7.88</v>
      </c>
      <c r="I796" s="24">
        <v>30.42</v>
      </c>
      <c r="J796" s="24">
        <v>18</v>
      </c>
      <c r="K796" s="24">
        <v>0.02</v>
      </c>
      <c r="L796" s="24">
        <v>5.63</v>
      </c>
      <c r="M796" s="24">
        <v>15</v>
      </c>
      <c r="N796" s="24">
        <v>1.9</v>
      </c>
      <c r="O796" s="24">
        <v>6.72</v>
      </c>
    </row>
    <row r="797" spans="1:17" ht="12.75" customHeight="1" x14ac:dyDescent="0.2">
      <c r="A797" s="19"/>
      <c r="B797" s="16" t="s">
        <v>28</v>
      </c>
      <c r="C797" s="19"/>
      <c r="D797" s="18"/>
      <c r="E797" s="19"/>
      <c r="F797" s="19">
        <f t="shared" ref="F797:O797" si="46">F796</f>
        <v>0.23</v>
      </c>
      <c r="G797" s="19">
        <f t="shared" si="46"/>
        <v>0</v>
      </c>
      <c r="H797" s="19">
        <f t="shared" si="46"/>
        <v>7.88</v>
      </c>
      <c r="I797" s="19">
        <f t="shared" si="46"/>
        <v>30.42</v>
      </c>
      <c r="J797" s="19">
        <f t="shared" si="46"/>
        <v>18</v>
      </c>
      <c r="K797" s="19">
        <f t="shared" si="46"/>
        <v>0.02</v>
      </c>
      <c r="L797" s="19">
        <f t="shared" si="46"/>
        <v>5.63</v>
      </c>
      <c r="M797" s="19">
        <f t="shared" si="46"/>
        <v>15</v>
      </c>
      <c r="N797" s="19">
        <f t="shared" si="46"/>
        <v>1.9</v>
      </c>
      <c r="O797" s="19">
        <f t="shared" si="46"/>
        <v>6.72</v>
      </c>
      <c r="P797" s="129"/>
      <c r="Q797" s="130"/>
    </row>
    <row r="798" spans="1:17" ht="14.25" customHeight="1" x14ac:dyDescent="0.2">
      <c r="A798" s="13"/>
      <c r="B798" s="21" t="s">
        <v>29</v>
      </c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</row>
    <row r="799" spans="1:17" ht="12" customHeight="1" x14ac:dyDescent="0.2">
      <c r="A799" s="27" t="s">
        <v>273</v>
      </c>
      <c r="B799" s="25" t="s">
        <v>286</v>
      </c>
      <c r="C799" s="24">
        <v>200</v>
      </c>
      <c r="D799" s="24"/>
      <c r="E799" s="24"/>
      <c r="F799" s="24">
        <v>1.76</v>
      </c>
      <c r="G799" s="24">
        <v>2.2599999999999998</v>
      </c>
      <c r="H799" s="24">
        <v>16.46</v>
      </c>
      <c r="I799" s="24">
        <v>93.2</v>
      </c>
      <c r="J799" s="24"/>
      <c r="K799" s="24"/>
      <c r="L799" s="24">
        <v>6.6</v>
      </c>
      <c r="M799" s="24"/>
      <c r="N799" s="24"/>
      <c r="O799" s="24">
        <v>5.71</v>
      </c>
    </row>
    <row r="800" spans="1:17" ht="15" customHeight="1" x14ac:dyDescent="0.2">
      <c r="A800" s="27"/>
      <c r="B800" s="43" t="s">
        <v>172</v>
      </c>
      <c r="C800" s="24"/>
      <c r="D800" s="81"/>
      <c r="E800" s="82"/>
      <c r="F800" s="24"/>
      <c r="G800" s="24"/>
      <c r="H800" s="24"/>
      <c r="I800" s="24"/>
      <c r="J800" s="24"/>
      <c r="K800" s="24"/>
      <c r="L800" s="24"/>
      <c r="M800" s="24"/>
      <c r="N800" s="24"/>
      <c r="O800" s="24"/>
    </row>
    <row r="801" spans="1:15" ht="15" customHeight="1" x14ac:dyDescent="0.2">
      <c r="A801" s="27"/>
      <c r="B801" s="46" t="s">
        <v>288</v>
      </c>
      <c r="C801" s="24"/>
      <c r="D801" s="83">
        <v>80</v>
      </c>
      <c r="E801" s="84">
        <v>60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</row>
    <row r="802" spans="1:15" ht="13.5" customHeight="1" x14ac:dyDescent="0.2">
      <c r="A802" s="27"/>
      <c r="B802" s="45" t="s">
        <v>289</v>
      </c>
      <c r="C802" s="24"/>
      <c r="D802" s="81">
        <v>85.7</v>
      </c>
      <c r="E802" s="82">
        <v>60</v>
      </c>
      <c r="F802" s="24"/>
      <c r="G802" s="24"/>
      <c r="H802" s="24"/>
      <c r="I802" s="24"/>
      <c r="J802" s="24"/>
      <c r="K802" s="24"/>
      <c r="L802" s="24"/>
      <c r="M802" s="24"/>
      <c r="N802" s="24"/>
      <c r="O802" s="24"/>
    </row>
    <row r="803" spans="1:15" ht="12.75" customHeight="1" x14ac:dyDescent="0.2">
      <c r="A803" s="27"/>
      <c r="B803" s="45" t="s">
        <v>165</v>
      </c>
      <c r="C803" s="24"/>
      <c r="D803" s="88">
        <v>92.3</v>
      </c>
      <c r="E803" s="89">
        <v>60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</row>
    <row r="804" spans="1:15" ht="13.5" customHeight="1" x14ac:dyDescent="0.2">
      <c r="A804" s="27"/>
      <c r="B804" s="45" t="s">
        <v>290</v>
      </c>
      <c r="C804" s="24"/>
      <c r="D804" s="83">
        <v>100</v>
      </c>
      <c r="E804" s="84">
        <v>60</v>
      </c>
      <c r="F804" s="24"/>
      <c r="G804" s="24"/>
      <c r="H804" s="24"/>
      <c r="I804" s="24"/>
      <c r="J804" s="24"/>
      <c r="K804" s="24"/>
      <c r="L804" s="24"/>
      <c r="M804" s="24"/>
      <c r="N804" s="24"/>
      <c r="O804" s="24"/>
    </row>
    <row r="805" spans="1:15" ht="15" customHeight="1" x14ac:dyDescent="0.2">
      <c r="A805" s="27"/>
      <c r="B805" s="43" t="s">
        <v>166</v>
      </c>
      <c r="C805" s="24"/>
      <c r="D805" s="81"/>
      <c r="E805" s="82"/>
      <c r="F805" s="24"/>
      <c r="G805" s="24"/>
      <c r="H805" s="24"/>
      <c r="I805" s="24"/>
      <c r="J805" s="24"/>
      <c r="K805" s="24"/>
      <c r="L805" s="24"/>
      <c r="M805" s="24"/>
      <c r="N805" s="24"/>
      <c r="O805" s="24"/>
    </row>
    <row r="806" spans="1:15" ht="15.75" customHeight="1" x14ac:dyDescent="0.2">
      <c r="A806" s="27"/>
      <c r="B806" s="46" t="s">
        <v>300</v>
      </c>
      <c r="C806" s="24"/>
      <c r="D806" s="83">
        <v>10</v>
      </c>
      <c r="E806" s="84">
        <v>8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</row>
    <row r="807" spans="1:15" ht="16.5" customHeight="1" x14ac:dyDescent="0.2">
      <c r="A807" s="27"/>
      <c r="B807" s="46" t="s">
        <v>301</v>
      </c>
      <c r="C807" s="24"/>
      <c r="D807" s="81">
        <v>10.7</v>
      </c>
      <c r="E807" s="82">
        <v>8</v>
      </c>
      <c r="F807" s="24"/>
      <c r="G807" s="24"/>
      <c r="H807" s="24"/>
      <c r="I807" s="24"/>
      <c r="J807" s="24"/>
      <c r="K807" s="24"/>
      <c r="L807" s="24"/>
      <c r="M807" s="24"/>
      <c r="N807" s="24"/>
      <c r="O807" s="24"/>
    </row>
    <row r="808" spans="1:15" ht="15" customHeight="1" x14ac:dyDescent="0.2">
      <c r="A808" s="27"/>
      <c r="B808" s="30" t="s">
        <v>32</v>
      </c>
      <c r="C808" s="24"/>
      <c r="D808" s="77">
        <v>9.6</v>
      </c>
      <c r="E808" s="78">
        <v>8</v>
      </c>
      <c r="F808" s="24"/>
      <c r="G808" s="24"/>
      <c r="H808" s="24"/>
      <c r="I808" s="24"/>
      <c r="J808" s="24"/>
      <c r="K808" s="24"/>
      <c r="L808" s="24"/>
      <c r="M808" s="24"/>
      <c r="N808" s="24"/>
      <c r="O808" s="24"/>
    </row>
    <row r="809" spans="1:15" ht="17.25" customHeight="1" x14ac:dyDescent="0.2">
      <c r="A809" s="27"/>
      <c r="B809" s="30" t="s">
        <v>33</v>
      </c>
      <c r="C809" s="24"/>
      <c r="D809" s="77">
        <v>2</v>
      </c>
      <c r="E809" s="78">
        <v>2</v>
      </c>
      <c r="F809" s="24"/>
      <c r="G809" s="24"/>
      <c r="H809" s="24"/>
      <c r="I809" s="24"/>
      <c r="J809" s="24"/>
      <c r="K809" s="24"/>
      <c r="L809" s="24"/>
      <c r="M809" s="24"/>
      <c r="N809" s="24"/>
      <c r="O809" s="24"/>
    </row>
    <row r="810" spans="1:15" ht="15.75" customHeight="1" x14ac:dyDescent="0.2">
      <c r="A810" s="27"/>
      <c r="B810" s="30" t="s">
        <v>274</v>
      </c>
      <c r="C810" s="24"/>
      <c r="D810" s="90">
        <v>4</v>
      </c>
      <c r="E810" s="91">
        <v>4</v>
      </c>
      <c r="F810" s="24"/>
      <c r="G810" s="24"/>
      <c r="H810" s="24"/>
      <c r="I810" s="24"/>
      <c r="J810" s="24"/>
      <c r="K810" s="24"/>
      <c r="L810" s="24"/>
      <c r="M810" s="24"/>
      <c r="N810" s="24"/>
      <c r="O810" s="24"/>
    </row>
    <row r="811" spans="1:15" ht="15.75" customHeight="1" x14ac:dyDescent="0.2">
      <c r="A811" s="27"/>
      <c r="B811" s="30" t="s">
        <v>90</v>
      </c>
      <c r="C811" s="24"/>
      <c r="D811" s="81">
        <v>150</v>
      </c>
      <c r="E811" s="82">
        <v>150</v>
      </c>
      <c r="F811" s="24"/>
      <c r="G811" s="24"/>
      <c r="H811" s="24"/>
      <c r="I811" s="24"/>
      <c r="J811" s="24"/>
      <c r="K811" s="24"/>
      <c r="L811" s="24"/>
      <c r="M811" s="24"/>
      <c r="N811" s="24"/>
      <c r="O811" s="24"/>
    </row>
    <row r="812" spans="1:15" ht="15.75" customHeight="1" x14ac:dyDescent="0.2">
      <c r="A812" s="27"/>
      <c r="B812" s="27" t="s">
        <v>34</v>
      </c>
      <c r="C812" s="24"/>
      <c r="D812" s="83">
        <v>2</v>
      </c>
      <c r="E812" s="84">
        <v>2</v>
      </c>
      <c r="F812" s="24"/>
      <c r="G812" s="24"/>
      <c r="H812" s="24"/>
      <c r="I812" s="24"/>
      <c r="J812" s="24"/>
      <c r="K812" s="24"/>
      <c r="L812" s="24"/>
      <c r="M812" s="24"/>
      <c r="N812" s="24"/>
      <c r="O812" s="24"/>
    </row>
    <row r="813" spans="1:15" ht="15.75" hidden="1" customHeight="1" x14ac:dyDescent="0.2">
      <c r="A813" s="13"/>
      <c r="B813" s="13"/>
      <c r="C813" s="10"/>
      <c r="D813" s="75"/>
      <c r="E813" s="76"/>
      <c r="F813" s="10"/>
      <c r="G813" s="10"/>
      <c r="H813" s="10"/>
      <c r="I813" s="10"/>
      <c r="J813" s="10"/>
      <c r="K813" s="10"/>
      <c r="L813" s="10"/>
      <c r="M813" s="10"/>
      <c r="N813" s="10"/>
      <c r="O813" s="10"/>
    </row>
    <row r="814" spans="1:15" ht="15.75" hidden="1" customHeight="1" x14ac:dyDescent="0.2">
      <c r="A814" s="13"/>
      <c r="B814" s="13"/>
      <c r="C814" s="10"/>
      <c r="D814" s="79"/>
      <c r="E814" s="80"/>
      <c r="F814" s="10"/>
      <c r="G814" s="10"/>
      <c r="H814" s="10"/>
      <c r="I814" s="10"/>
      <c r="J814" s="10"/>
      <c r="K814" s="10"/>
      <c r="L814" s="10"/>
      <c r="M814" s="10"/>
      <c r="N814" s="10"/>
      <c r="O814" s="10"/>
    </row>
    <row r="815" spans="1:15" ht="13.5" customHeight="1" x14ac:dyDescent="0.2">
      <c r="A815" s="13" t="s">
        <v>246</v>
      </c>
      <c r="B815" s="56" t="s">
        <v>247</v>
      </c>
      <c r="C815" s="10">
        <v>80</v>
      </c>
      <c r="D815" s="10"/>
      <c r="E815" s="10"/>
      <c r="F815" s="10">
        <v>11.84</v>
      </c>
      <c r="G815" s="10">
        <v>15.04</v>
      </c>
      <c r="H815" s="10">
        <v>9.2799999999999994</v>
      </c>
      <c r="I815" s="10">
        <v>219.2</v>
      </c>
      <c r="J815" s="10"/>
      <c r="K815" s="10"/>
      <c r="L815" s="10">
        <v>0</v>
      </c>
      <c r="M815" s="10"/>
      <c r="N815" s="10"/>
      <c r="O815" s="10">
        <v>22.14</v>
      </c>
    </row>
    <row r="816" spans="1:15" ht="15" customHeight="1" x14ac:dyDescent="0.2">
      <c r="A816" s="13"/>
      <c r="B816" s="13" t="s">
        <v>248</v>
      </c>
      <c r="C816" s="10"/>
      <c r="D816" s="10">
        <v>72</v>
      </c>
      <c r="E816" s="10">
        <v>52.8</v>
      </c>
      <c r="F816" s="10"/>
      <c r="G816" s="10"/>
      <c r="H816" s="10"/>
      <c r="I816" s="10"/>
      <c r="J816" s="10"/>
      <c r="K816" s="10"/>
      <c r="L816" s="10"/>
      <c r="M816" s="10"/>
      <c r="N816" s="10"/>
      <c r="O816" s="10"/>
    </row>
    <row r="817" spans="1:15" ht="15" customHeight="1" x14ac:dyDescent="0.2">
      <c r="A817" s="13"/>
      <c r="B817" s="13" t="s">
        <v>92</v>
      </c>
      <c r="C817" s="10"/>
      <c r="D817" s="10">
        <v>14.4</v>
      </c>
      <c r="E817" s="10">
        <v>14.4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/>
    </row>
    <row r="818" spans="1:15" ht="15" customHeight="1" x14ac:dyDescent="0.2">
      <c r="A818" s="13"/>
      <c r="B818" s="13" t="s">
        <v>24</v>
      </c>
      <c r="C818" s="10"/>
      <c r="D818" s="10">
        <v>21</v>
      </c>
      <c r="E818" s="10">
        <v>21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/>
    </row>
    <row r="819" spans="1:15" ht="15" customHeight="1" x14ac:dyDescent="0.2">
      <c r="A819" s="13"/>
      <c r="B819" s="13" t="s">
        <v>52</v>
      </c>
      <c r="C819" s="10"/>
      <c r="D819" s="10">
        <v>8</v>
      </c>
      <c r="E819" s="10">
        <v>8</v>
      </c>
      <c r="F819" s="10"/>
      <c r="G819" s="10"/>
      <c r="H819" s="10"/>
      <c r="I819" s="10"/>
      <c r="J819" s="10"/>
      <c r="K819" s="10"/>
      <c r="L819" s="10"/>
      <c r="M819" s="10"/>
      <c r="N819" s="10"/>
      <c r="O819" s="10"/>
    </row>
    <row r="820" spans="1:15" ht="15" customHeight="1" x14ac:dyDescent="0.2">
      <c r="A820" s="13"/>
      <c r="B820" s="13" t="s">
        <v>34</v>
      </c>
      <c r="C820" s="10"/>
      <c r="D820" s="10">
        <v>1.2</v>
      </c>
      <c r="E820" s="10">
        <v>1.2</v>
      </c>
      <c r="F820" s="10"/>
      <c r="G820" s="10"/>
      <c r="H820" s="10"/>
      <c r="I820" s="10"/>
      <c r="J820" s="10"/>
      <c r="K820" s="10"/>
      <c r="L820" s="10"/>
      <c r="M820" s="10"/>
      <c r="N820" s="10"/>
      <c r="O820" s="10"/>
    </row>
    <row r="821" spans="1:15" ht="15" customHeight="1" x14ac:dyDescent="0.2">
      <c r="A821" s="13"/>
      <c r="B821" s="13" t="s">
        <v>249</v>
      </c>
      <c r="C821" s="10"/>
      <c r="D821" s="10"/>
      <c r="E821" s="10">
        <v>92.8</v>
      </c>
      <c r="F821" s="10"/>
      <c r="G821" s="10"/>
      <c r="H821" s="10"/>
      <c r="I821" s="10"/>
      <c r="J821" s="10"/>
      <c r="K821" s="10"/>
      <c r="L821" s="10"/>
      <c r="M821" s="10"/>
      <c r="N821" s="10"/>
      <c r="O821" s="10"/>
    </row>
    <row r="822" spans="1:15" ht="15.75" customHeight="1" x14ac:dyDescent="0.2">
      <c r="A822" s="13"/>
      <c r="B822" s="13" t="s">
        <v>33</v>
      </c>
      <c r="C822" s="10"/>
      <c r="D822" s="10">
        <v>8</v>
      </c>
      <c r="E822" s="10">
        <v>8</v>
      </c>
      <c r="F822" s="10"/>
      <c r="G822" s="10"/>
      <c r="H822" s="10"/>
      <c r="I822" s="10"/>
      <c r="J822" s="10"/>
      <c r="K822" s="10"/>
      <c r="L822" s="10"/>
      <c r="M822" s="10"/>
      <c r="N822" s="10"/>
      <c r="O822" s="10"/>
    </row>
    <row r="823" spans="1:15" ht="15" hidden="1" customHeight="1" x14ac:dyDescent="0.2">
      <c r="A823" s="13"/>
      <c r="B823" s="13" t="s">
        <v>51</v>
      </c>
      <c r="C823" s="10"/>
      <c r="D823" s="10">
        <v>5</v>
      </c>
      <c r="E823" s="10">
        <v>5</v>
      </c>
      <c r="F823" s="10"/>
      <c r="G823" s="10"/>
      <c r="H823" s="10"/>
      <c r="I823" s="10"/>
      <c r="J823" s="10"/>
      <c r="K823" s="10"/>
      <c r="L823" s="10"/>
      <c r="M823" s="10"/>
      <c r="N823" s="10"/>
      <c r="O823" s="10"/>
    </row>
    <row r="824" spans="1:15" ht="15" customHeight="1" x14ac:dyDescent="0.2">
      <c r="A824" s="13" t="s">
        <v>79</v>
      </c>
      <c r="B824" s="11" t="s">
        <v>80</v>
      </c>
      <c r="C824" s="10">
        <v>150</v>
      </c>
      <c r="D824" s="10"/>
      <c r="E824" s="10"/>
      <c r="F824" s="10">
        <v>3</v>
      </c>
      <c r="G824" s="10">
        <v>5.0999999999999996</v>
      </c>
      <c r="H824" s="10">
        <v>18.5</v>
      </c>
      <c r="I824" s="10">
        <v>132.6</v>
      </c>
      <c r="J824" s="10">
        <v>0.15</v>
      </c>
      <c r="K824" s="10">
        <v>0.1</v>
      </c>
      <c r="L824" s="10">
        <v>5.6</v>
      </c>
      <c r="M824" s="10">
        <v>40</v>
      </c>
      <c r="N824" s="10">
        <v>1</v>
      </c>
      <c r="O824" s="12">
        <v>15.05</v>
      </c>
    </row>
    <row r="825" spans="1:15" ht="14.25" customHeight="1" x14ac:dyDescent="0.2">
      <c r="A825" s="13"/>
      <c r="B825" s="27" t="s">
        <v>172</v>
      </c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</row>
    <row r="826" spans="1:15" ht="14.25" customHeight="1" x14ac:dyDescent="0.2">
      <c r="A826" s="13"/>
      <c r="B826" s="46" t="s">
        <v>288</v>
      </c>
      <c r="C826" s="10"/>
      <c r="D826" s="10">
        <v>170.7</v>
      </c>
      <c r="E826" s="10">
        <v>128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/>
    </row>
    <row r="827" spans="1:15" ht="14.25" customHeight="1" x14ac:dyDescent="0.2">
      <c r="A827" s="13"/>
      <c r="B827" s="45" t="s">
        <v>289</v>
      </c>
      <c r="C827" s="10"/>
      <c r="D827" s="10">
        <v>183</v>
      </c>
      <c r="E827" s="10">
        <v>128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/>
    </row>
    <row r="828" spans="1:15" s="60" customFormat="1" ht="15.75" customHeight="1" x14ac:dyDescent="0.2">
      <c r="A828" s="13"/>
      <c r="B828" s="45" t="s">
        <v>165</v>
      </c>
      <c r="C828" s="10"/>
      <c r="D828" s="10">
        <v>197</v>
      </c>
      <c r="E828" s="10">
        <v>128</v>
      </c>
      <c r="F828" s="10"/>
      <c r="G828" s="10"/>
      <c r="H828" s="10"/>
      <c r="I828" s="10"/>
      <c r="J828" s="10"/>
      <c r="K828" s="10"/>
      <c r="L828" s="10"/>
      <c r="M828" s="10"/>
      <c r="N828" s="10"/>
      <c r="O828" s="10"/>
    </row>
    <row r="829" spans="1:15" s="60" customFormat="1" ht="15.75" customHeight="1" x14ac:dyDescent="0.2">
      <c r="A829" s="13"/>
      <c r="B829" s="45" t="s">
        <v>290</v>
      </c>
      <c r="C829" s="10"/>
      <c r="D829" s="10">
        <v>213.3</v>
      </c>
      <c r="E829" s="10">
        <v>128</v>
      </c>
      <c r="F829" s="10"/>
      <c r="G829" s="10"/>
      <c r="H829" s="10"/>
      <c r="I829" s="10"/>
      <c r="J829" s="10"/>
      <c r="K829" s="10"/>
      <c r="L829" s="10"/>
      <c r="M829" s="10"/>
      <c r="N829" s="10"/>
      <c r="O829" s="10"/>
    </row>
    <row r="830" spans="1:15" s="60" customFormat="1" ht="15.75" customHeight="1" x14ac:dyDescent="0.2">
      <c r="A830" s="13"/>
      <c r="B830" s="13" t="s">
        <v>73</v>
      </c>
      <c r="C830" s="10"/>
      <c r="D830" s="10">
        <v>24</v>
      </c>
      <c r="E830" s="10">
        <v>24</v>
      </c>
      <c r="F830" s="10"/>
      <c r="G830" s="10"/>
      <c r="H830" s="10"/>
      <c r="I830" s="10"/>
      <c r="J830" s="10"/>
      <c r="K830" s="10"/>
      <c r="L830" s="10"/>
      <c r="M830" s="10"/>
      <c r="N830" s="10"/>
      <c r="O830" s="10"/>
    </row>
    <row r="831" spans="1:15" s="60" customFormat="1" ht="15.75" customHeight="1" x14ac:dyDescent="0.2">
      <c r="A831" s="13"/>
      <c r="B831" s="13" t="s">
        <v>51</v>
      </c>
      <c r="C831" s="87"/>
      <c r="D831" s="140">
        <v>5.2</v>
      </c>
      <c r="E831" s="87">
        <v>5.2</v>
      </c>
      <c r="F831" s="10"/>
      <c r="G831" s="10"/>
      <c r="H831" s="10"/>
      <c r="I831" s="10"/>
      <c r="J831" s="10"/>
      <c r="K831" s="10"/>
      <c r="L831" s="10"/>
      <c r="M831" s="10"/>
      <c r="N831" s="10"/>
      <c r="O831" s="10"/>
    </row>
    <row r="832" spans="1:15" s="60" customFormat="1" ht="15.75" customHeight="1" x14ac:dyDescent="0.2">
      <c r="A832" s="6"/>
      <c r="B832" s="30" t="s">
        <v>34</v>
      </c>
      <c r="C832" s="9"/>
      <c r="D832" s="78">
        <v>2</v>
      </c>
      <c r="E832" s="78">
        <v>2</v>
      </c>
      <c r="F832" s="31"/>
      <c r="G832" s="10"/>
      <c r="H832" s="10"/>
      <c r="I832" s="10"/>
      <c r="J832" s="31"/>
      <c r="K832" s="31"/>
      <c r="L832" s="31"/>
      <c r="M832" s="31"/>
      <c r="N832" s="31"/>
      <c r="O832" s="31"/>
    </row>
    <row r="833" spans="1:17" ht="15" customHeight="1" x14ac:dyDescent="0.2">
      <c r="A833" s="13"/>
      <c r="B833" s="137" t="s">
        <v>37</v>
      </c>
      <c r="C833" s="10">
        <v>50</v>
      </c>
      <c r="D833" s="10">
        <v>50</v>
      </c>
      <c r="E833" s="10">
        <v>50</v>
      </c>
      <c r="F833" s="151">
        <v>4.0999999999999996</v>
      </c>
      <c r="G833" s="105">
        <v>0.7</v>
      </c>
      <c r="H833" s="105">
        <v>21</v>
      </c>
      <c r="I833" s="105">
        <v>106</v>
      </c>
      <c r="J833" s="151">
        <v>5.5E-2</v>
      </c>
      <c r="K833" s="151">
        <v>1.4999999999999999E-2</v>
      </c>
      <c r="L833" s="151">
        <v>0</v>
      </c>
      <c r="M833" s="31">
        <v>12</v>
      </c>
      <c r="N833" s="31">
        <v>0.66</v>
      </c>
      <c r="O833" s="10">
        <v>2.94</v>
      </c>
    </row>
    <row r="834" spans="1:17" ht="12" customHeight="1" x14ac:dyDescent="0.2">
      <c r="A834" s="10" t="s">
        <v>307</v>
      </c>
      <c r="B834" s="11" t="s">
        <v>81</v>
      </c>
      <c r="C834" s="10">
        <v>180</v>
      </c>
      <c r="D834" s="10"/>
      <c r="E834" s="10"/>
      <c r="F834" s="10">
        <v>0.54</v>
      </c>
      <c r="G834" s="10">
        <v>0.09</v>
      </c>
      <c r="H834" s="10">
        <v>18.09</v>
      </c>
      <c r="I834" s="10">
        <v>75.599999999999994</v>
      </c>
      <c r="J834" s="10">
        <v>0.02</v>
      </c>
      <c r="K834" s="10">
        <v>0</v>
      </c>
      <c r="L834" s="10">
        <v>0.18</v>
      </c>
      <c r="M834" s="10">
        <v>18</v>
      </c>
      <c r="N834" s="10">
        <v>0.9</v>
      </c>
      <c r="O834" s="31">
        <v>4.1399999999999997</v>
      </c>
    </row>
    <row r="835" spans="1:17" ht="15" customHeight="1" x14ac:dyDescent="0.2">
      <c r="A835" s="10"/>
      <c r="B835" s="13" t="s">
        <v>82</v>
      </c>
      <c r="C835" s="10"/>
      <c r="D835" s="10">
        <v>18</v>
      </c>
      <c r="E835" s="10">
        <v>45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/>
    </row>
    <row r="836" spans="1:17" ht="15" customHeight="1" x14ac:dyDescent="0.2">
      <c r="A836" s="10"/>
      <c r="B836" s="13" t="s">
        <v>24</v>
      </c>
      <c r="C836" s="10"/>
      <c r="D836" s="10">
        <v>183</v>
      </c>
      <c r="E836" s="10">
        <v>180</v>
      </c>
      <c r="F836" s="10"/>
      <c r="G836" s="10"/>
      <c r="H836" s="10"/>
      <c r="I836" s="10"/>
      <c r="J836" s="10"/>
      <c r="K836" s="10"/>
      <c r="L836" s="10"/>
      <c r="M836" s="10"/>
      <c r="N836" s="10"/>
      <c r="O836" s="10"/>
    </row>
    <row r="837" spans="1:17" ht="14.25" customHeight="1" x14ac:dyDescent="0.2">
      <c r="A837" s="10"/>
      <c r="B837" s="13" t="s">
        <v>23</v>
      </c>
      <c r="C837" s="10"/>
      <c r="D837" s="10">
        <v>9</v>
      </c>
      <c r="E837" s="10">
        <v>9</v>
      </c>
      <c r="F837" s="10"/>
      <c r="G837" s="10"/>
      <c r="H837" s="10"/>
      <c r="I837" s="10"/>
      <c r="J837" s="10"/>
      <c r="K837" s="10"/>
      <c r="L837" s="10"/>
      <c r="M837" s="10"/>
      <c r="N837" s="10"/>
      <c r="O837" s="10"/>
    </row>
    <row r="838" spans="1:17" ht="14.25" customHeight="1" x14ac:dyDescent="0.2">
      <c r="A838" s="10"/>
      <c r="B838" s="13" t="s">
        <v>41</v>
      </c>
      <c r="C838" s="10"/>
      <c r="D838" s="10">
        <v>0.18</v>
      </c>
      <c r="E838" s="10">
        <v>0.18</v>
      </c>
      <c r="F838" s="10"/>
      <c r="G838" s="10"/>
      <c r="H838" s="10"/>
      <c r="I838" s="10"/>
      <c r="J838" s="10"/>
      <c r="K838" s="10"/>
      <c r="L838" s="10"/>
      <c r="M838" s="10"/>
      <c r="N838" s="10"/>
      <c r="O838" s="10"/>
    </row>
    <row r="839" spans="1:17" ht="13.5" customHeight="1" x14ac:dyDescent="0.2">
      <c r="A839" s="16"/>
      <c r="B839" s="16" t="s">
        <v>63</v>
      </c>
      <c r="C839" s="19"/>
      <c r="D839" s="19"/>
      <c r="E839" s="19"/>
      <c r="F839" s="19">
        <f t="shared" ref="F839:O839" si="47">SUM(F799:F838)</f>
        <v>21.240000000000002</v>
      </c>
      <c r="G839" s="19">
        <f t="shared" si="47"/>
        <v>23.189999999999998</v>
      </c>
      <c r="H839" s="19">
        <f t="shared" si="47"/>
        <v>83.330000000000013</v>
      </c>
      <c r="I839" s="19">
        <f t="shared" si="47"/>
        <v>626.6</v>
      </c>
      <c r="J839" s="19">
        <f t="shared" si="47"/>
        <v>0.22499999999999998</v>
      </c>
      <c r="K839" s="19">
        <f t="shared" si="47"/>
        <v>0.115</v>
      </c>
      <c r="L839" s="19">
        <f t="shared" si="47"/>
        <v>12.379999999999999</v>
      </c>
      <c r="M839" s="19">
        <f t="shared" si="47"/>
        <v>70</v>
      </c>
      <c r="N839" s="19">
        <f t="shared" si="47"/>
        <v>2.56</v>
      </c>
      <c r="O839" s="19">
        <f t="shared" si="47"/>
        <v>49.980000000000004</v>
      </c>
      <c r="P839" s="154"/>
      <c r="Q839" s="130"/>
    </row>
    <row r="840" spans="1:17" ht="16.5" customHeight="1" x14ac:dyDescent="0.2">
      <c r="A840" s="13"/>
      <c r="B840" s="21" t="s">
        <v>43</v>
      </c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</row>
    <row r="841" spans="1:17" ht="13.5" customHeight="1" x14ac:dyDescent="0.2">
      <c r="A841" s="10" t="s">
        <v>44</v>
      </c>
      <c r="B841" s="11" t="s">
        <v>45</v>
      </c>
      <c r="C841" s="10">
        <v>180</v>
      </c>
      <c r="D841" s="9">
        <v>186</v>
      </c>
      <c r="E841" s="10">
        <v>180</v>
      </c>
      <c r="F841" s="10">
        <v>5</v>
      </c>
      <c r="G841" s="10">
        <v>5.8</v>
      </c>
      <c r="H841" s="10">
        <v>7.4</v>
      </c>
      <c r="I841" s="10">
        <v>101.7</v>
      </c>
      <c r="J841" s="10">
        <v>7.1999999999999995E-2</v>
      </c>
      <c r="K841" s="10">
        <v>0.3</v>
      </c>
      <c r="L841" s="10">
        <v>1.26</v>
      </c>
      <c r="M841" s="10">
        <v>248</v>
      </c>
      <c r="N841" s="10">
        <v>0.2</v>
      </c>
      <c r="O841" s="10">
        <v>16.239999999999998</v>
      </c>
    </row>
    <row r="842" spans="1:17" ht="13.5" customHeight="1" x14ac:dyDescent="0.2">
      <c r="A842" s="13" t="s">
        <v>326</v>
      </c>
      <c r="B842" s="11" t="s">
        <v>325</v>
      </c>
      <c r="C842" s="10">
        <v>40</v>
      </c>
      <c r="D842" s="10">
        <v>40</v>
      </c>
      <c r="E842" s="10">
        <v>40</v>
      </c>
      <c r="F842" s="10">
        <v>2.36</v>
      </c>
      <c r="G842" s="10">
        <v>1.88</v>
      </c>
      <c r="H842" s="10">
        <v>24</v>
      </c>
      <c r="I842" s="10">
        <v>146.4</v>
      </c>
      <c r="J842" s="10">
        <v>0.04</v>
      </c>
      <c r="K842" s="10">
        <v>2.8000000000000001E-2</v>
      </c>
      <c r="L842" s="10">
        <v>0</v>
      </c>
      <c r="M842" s="10">
        <v>9.1999999999999993</v>
      </c>
      <c r="N842" s="10">
        <v>0.32</v>
      </c>
      <c r="O842" s="109">
        <v>6.4</v>
      </c>
    </row>
    <row r="843" spans="1:17" ht="15" customHeight="1" x14ac:dyDescent="0.2">
      <c r="A843" s="16"/>
      <c r="B843" s="16" t="s">
        <v>46</v>
      </c>
      <c r="C843" s="16"/>
      <c r="D843" s="16"/>
      <c r="E843" s="16"/>
      <c r="F843" s="19">
        <f t="shared" ref="F843:O843" si="48">F841+F842</f>
        <v>7.3599999999999994</v>
      </c>
      <c r="G843" s="19">
        <f t="shared" si="48"/>
        <v>7.68</v>
      </c>
      <c r="H843" s="19">
        <f t="shared" si="48"/>
        <v>31.4</v>
      </c>
      <c r="I843" s="19">
        <f t="shared" si="48"/>
        <v>248.10000000000002</v>
      </c>
      <c r="J843" s="19">
        <f t="shared" si="48"/>
        <v>0.11199999999999999</v>
      </c>
      <c r="K843" s="19">
        <f t="shared" si="48"/>
        <v>0.32800000000000001</v>
      </c>
      <c r="L843" s="19">
        <f t="shared" si="48"/>
        <v>1.26</v>
      </c>
      <c r="M843" s="19">
        <f t="shared" si="48"/>
        <v>257.2</v>
      </c>
      <c r="N843" s="19">
        <f t="shared" si="48"/>
        <v>0.52</v>
      </c>
      <c r="O843" s="19">
        <f t="shared" si="48"/>
        <v>22.64</v>
      </c>
      <c r="P843" s="129"/>
      <c r="Q843" s="130"/>
    </row>
    <row r="844" spans="1:17" x14ac:dyDescent="0.2">
      <c r="A844" s="39"/>
      <c r="B844" s="39" t="s">
        <v>47</v>
      </c>
      <c r="C844" s="50"/>
      <c r="D844" s="50" t="s">
        <v>142</v>
      </c>
      <c r="E844" s="50"/>
      <c r="F844" s="36">
        <f>F794+F797+F839+F843</f>
        <v>41.370000000000005</v>
      </c>
      <c r="G844" s="36">
        <f t="shared" ref="G844:O844" si="49">G794+G797+G839+G843</f>
        <v>43.589999999999996</v>
      </c>
      <c r="H844" s="36">
        <f t="shared" si="49"/>
        <v>215.76000000000002</v>
      </c>
      <c r="I844" s="36">
        <f t="shared" si="49"/>
        <v>1422.8200000000002</v>
      </c>
      <c r="J844" s="36">
        <f t="shared" si="49"/>
        <v>18.381</v>
      </c>
      <c r="K844" s="36">
        <f t="shared" si="49"/>
        <v>0.48499999999999999</v>
      </c>
      <c r="L844" s="36">
        <f t="shared" si="49"/>
        <v>22.91</v>
      </c>
      <c r="M844" s="36">
        <f t="shared" si="49"/>
        <v>360.29999999999995</v>
      </c>
      <c r="N844" s="36">
        <f t="shared" si="49"/>
        <v>6.1999999999999993</v>
      </c>
      <c r="O844" s="36">
        <f t="shared" si="49"/>
        <v>96.29</v>
      </c>
      <c r="P844" s="155"/>
      <c r="Q844" s="130"/>
    </row>
    <row r="845" spans="1:17" ht="0.75" hidden="1" customHeight="1" x14ac:dyDescent="0.2">
      <c r="A845" s="11"/>
      <c r="B845" s="27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</row>
    <row r="846" spans="1:17" ht="13.5" thickBot="1" x14ac:dyDescent="0.25">
      <c r="A846" s="185"/>
      <c r="B846" s="108" t="s">
        <v>143</v>
      </c>
      <c r="C846" s="186"/>
      <c r="D846" s="186"/>
      <c r="E846" s="186"/>
      <c r="F846" s="181">
        <f t="shared" ref="F846:O846" si="50">(F67+F192+F278+F350+F430+F504+F593+F676+F774+F844)/10</f>
        <v>47.8018</v>
      </c>
      <c r="G846" s="181">
        <f t="shared" si="50"/>
        <v>47.688000000000002</v>
      </c>
      <c r="H846" s="181">
        <f t="shared" si="50"/>
        <v>218.834</v>
      </c>
      <c r="I846" s="181">
        <f t="shared" si="50"/>
        <v>1473.046</v>
      </c>
      <c r="J846" s="181" t="e">
        <f t="shared" si="50"/>
        <v>#REF!</v>
      </c>
      <c r="K846" s="181" t="e">
        <f t="shared" si="50"/>
        <v>#REF!</v>
      </c>
      <c r="L846" s="181">
        <f t="shared" si="50"/>
        <v>28.544000000000004</v>
      </c>
      <c r="M846" s="181" t="e">
        <f t="shared" si="50"/>
        <v>#REF!</v>
      </c>
      <c r="N846" s="181" t="e">
        <f t="shared" si="50"/>
        <v>#REF!</v>
      </c>
      <c r="O846" s="181">
        <f t="shared" si="50"/>
        <v>133.95099999999996</v>
      </c>
    </row>
    <row r="847" spans="1:17" ht="13.5" thickBot="1" x14ac:dyDescent="0.25">
      <c r="A847" s="185"/>
      <c r="B847" s="102"/>
      <c r="C847" s="186"/>
      <c r="D847" s="186"/>
      <c r="E847" s="186"/>
      <c r="F847" s="181"/>
      <c r="G847" s="181"/>
      <c r="H847" s="181"/>
      <c r="I847" s="181"/>
      <c r="J847" s="181"/>
      <c r="K847" s="181"/>
      <c r="L847" s="181"/>
      <c r="M847" s="181"/>
      <c r="N847" s="181"/>
      <c r="O847" s="181"/>
      <c r="Q847" s="61"/>
    </row>
    <row r="848" spans="1:17" x14ac:dyDescent="0.2">
      <c r="A848" s="62"/>
      <c r="B848" s="63"/>
      <c r="C848" s="64"/>
      <c r="D848" s="64"/>
      <c r="E848" s="64"/>
      <c r="F848" s="48"/>
      <c r="G848" s="48"/>
      <c r="H848" s="48"/>
      <c r="I848" s="48"/>
      <c r="J848" s="48"/>
      <c r="K848" s="48"/>
      <c r="L848" s="48"/>
      <c r="M848" s="48"/>
      <c r="N848" s="48"/>
      <c r="O848" s="48"/>
    </row>
    <row r="849" spans="1:15" ht="16.5" customHeight="1" x14ac:dyDescent="0.2">
      <c r="A849" s="65"/>
      <c r="B849" s="66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</row>
    <row r="850" spans="1:15" x14ac:dyDescent="0.2">
      <c r="A850" s="188" t="s">
        <v>144</v>
      </c>
      <c r="B850" s="188"/>
      <c r="C850" s="188"/>
      <c r="D850" s="188"/>
      <c r="E850" s="188"/>
      <c r="F850" s="188"/>
      <c r="G850" s="188"/>
      <c r="H850" s="188"/>
      <c r="I850" s="188"/>
      <c r="J850" s="188"/>
      <c r="K850" s="188"/>
      <c r="L850" s="188"/>
      <c r="M850" s="188"/>
      <c r="N850" s="188"/>
      <c r="O850" s="188"/>
    </row>
    <row r="851" spans="1:15" ht="15.75" customHeight="1" x14ac:dyDescent="0.2">
      <c r="A851" s="188" t="s">
        <v>340</v>
      </c>
      <c r="B851" s="188"/>
      <c r="C851" s="188"/>
      <c r="D851" s="188"/>
      <c r="E851" s="188"/>
      <c r="F851" s="188"/>
      <c r="G851" s="188"/>
      <c r="H851" s="188"/>
      <c r="I851" s="188"/>
      <c r="J851" s="188"/>
      <c r="K851" s="188"/>
      <c r="L851" s="188"/>
      <c r="M851" s="188"/>
      <c r="N851" s="188"/>
      <c r="O851" s="188"/>
    </row>
    <row r="852" spans="1:15" ht="15.75" customHeight="1" x14ac:dyDescent="0.2">
      <c r="A852" s="188" t="s">
        <v>145</v>
      </c>
      <c r="B852" s="188"/>
      <c r="C852" s="188"/>
      <c r="D852" s="188"/>
      <c r="E852" s="188"/>
      <c r="F852" s="188"/>
      <c r="G852" s="188"/>
      <c r="H852" s="188"/>
      <c r="I852" s="188"/>
      <c r="J852" s="188"/>
      <c r="K852" s="188"/>
      <c r="L852" s="188"/>
      <c r="M852" s="188"/>
      <c r="N852" s="188"/>
      <c r="O852" s="188"/>
    </row>
    <row r="853" spans="1:15" ht="15.75" customHeight="1" x14ac:dyDescent="0.2">
      <c r="A853" s="188" t="s">
        <v>341</v>
      </c>
      <c r="B853" s="188"/>
      <c r="C853" s="188"/>
      <c r="D853" s="188"/>
      <c r="E853" s="188"/>
      <c r="F853" s="188"/>
      <c r="G853" s="188"/>
      <c r="H853" s="188"/>
      <c r="I853" s="188"/>
      <c r="J853" s="188"/>
      <c r="K853" s="188"/>
      <c r="L853" s="188"/>
      <c r="M853" s="188"/>
      <c r="N853" s="188"/>
      <c r="O853" s="188"/>
    </row>
    <row r="854" spans="1:15" ht="15.75" customHeight="1" x14ac:dyDescent="0.2">
      <c r="A854" s="188" t="s">
        <v>146</v>
      </c>
      <c r="B854" s="188"/>
      <c r="C854" s="188"/>
      <c r="D854" s="188"/>
      <c r="E854" s="188"/>
      <c r="F854" s="188"/>
      <c r="G854" s="188"/>
      <c r="H854" s="188"/>
      <c r="I854" s="188"/>
      <c r="J854" s="188"/>
      <c r="K854" s="188"/>
      <c r="L854" s="188"/>
      <c r="M854" s="188"/>
      <c r="N854" s="188"/>
      <c r="O854" s="188"/>
    </row>
    <row r="855" spans="1:15" ht="15.75" customHeight="1" x14ac:dyDescent="0.2">
      <c r="A855" s="189" t="s">
        <v>147</v>
      </c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</row>
    <row r="856" spans="1:15" ht="15.75" customHeight="1" outlineLevel="1" x14ac:dyDescent="0.2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</row>
    <row r="857" spans="1:15" ht="15.75" customHeight="1" x14ac:dyDescent="0.25">
      <c r="B857" s="67"/>
      <c r="C857" s="68"/>
    </row>
    <row r="858" spans="1:15" ht="15.75" customHeight="1" x14ac:dyDescent="0.25">
      <c r="B858" s="67"/>
      <c r="C858" s="68"/>
    </row>
    <row r="859" spans="1:15" ht="13.5" customHeight="1" x14ac:dyDescent="0.2">
      <c r="A859" s="187" t="s">
        <v>299</v>
      </c>
      <c r="B859" s="18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</row>
    <row r="860" spans="1:15" ht="11.25" customHeight="1" x14ac:dyDescent="0.25">
      <c r="B860" s="67"/>
    </row>
    <row r="861" spans="1:15" ht="15" x14ac:dyDescent="0.25">
      <c r="B861" s="69"/>
    </row>
    <row r="862" spans="1:15" x14ac:dyDescent="0.2">
      <c r="B862" s="14"/>
    </row>
  </sheetData>
  <sheetProtection selectLockedCells="1" selectUnlockedCells="1"/>
  <mergeCells count="39">
    <mergeCell ref="A859:O859"/>
    <mergeCell ref="A850:O850"/>
    <mergeCell ref="A851:O851"/>
    <mergeCell ref="A852:O852"/>
    <mergeCell ref="A853:O853"/>
    <mergeCell ref="A854:O854"/>
    <mergeCell ref="A855:O855"/>
    <mergeCell ref="O846:O847"/>
    <mergeCell ref="A505:O505"/>
    <mergeCell ref="A595:O595"/>
    <mergeCell ref="A678:O678"/>
    <mergeCell ref="A775:O775"/>
    <mergeCell ref="A846:A847"/>
    <mergeCell ref="C846:E847"/>
    <mergeCell ref="F846:F847"/>
    <mergeCell ref="G846:G847"/>
    <mergeCell ref="H846:H847"/>
    <mergeCell ref="I846:I847"/>
    <mergeCell ref="J846:J847"/>
    <mergeCell ref="K846:K847"/>
    <mergeCell ref="L846:L847"/>
    <mergeCell ref="M846:M847"/>
    <mergeCell ref="N846:N847"/>
    <mergeCell ref="A431:O431"/>
    <mergeCell ref="B2:O2"/>
    <mergeCell ref="A3:A4"/>
    <mergeCell ref="B3:B4"/>
    <mergeCell ref="C3:C4"/>
    <mergeCell ref="D3:D4"/>
    <mergeCell ref="E3:E4"/>
    <mergeCell ref="F3:I3"/>
    <mergeCell ref="J3:L3"/>
    <mergeCell ref="M3:N3"/>
    <mergeCell ref="O3:O4"/>
    <mergeCell ref="A5:O5"/>
    <mergeCell ref="A68:O68"/>
    <mergeCell ref="A194:O194"/>
    <mergeCell ref="A280:O280"/>
    <mergeCell ref="A352:O352"/>
  </mergeCells>
  <printOptions horizontalCentered="1"/>
  <pageMargins left="0" right="0" top="0" bottom="0" header="0.51181102362204722" footer="0.51181102362204722"/>
  <pageSetup paperSize="9" scale="88" firstPageNumber="0" fitToHeight="1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Y860"/>
  <sheetViews>
    <sheetView tabSelected="1" view="pageBreakPreview" topLeftCell="A825" zoomScale="110" zoomScaleSheetLayoutView="110" workbookViewId="0">
      <selection activeCell="B86" sqref="B86"/>
    </sheetView>
  </sheetViews>
  <sheetFormatPr defaultRowHeight="12.75" outlineLevelRow="1" x14ac:dyDescent="0.2"/>
  <cols>
    <col min="1" max="1" width="9" style="1" customWidth="1"/>
    <col min="2" max="2" width="28.42578125" customWidth="1"/>
    <col min="3" max="3" width="6" style="2" customWidth="1"/>
    <col min="4" max="4" width="6.5703125" style="3" customWidth="1"/>
    <col min="5" max="5" width="7.42578125" customWidth="1"/>
    <col min="6" max="6" width="6.28515625" customWidth="1"/>
    <col min="7" max="7" width="6.140625" customWidth="1"/>
    <col min="8" max="8" width="6.7109375" customWidth="1"/>
    <col min="9" max="9" width="7" customWidth="1"/>
    <col min="10" max="11" width="0" hidden="1" customWidth="1"/>
    <col min="12" max="12" width="5.85546875" customWidth="1"/>
    <col min="13" max="14" width="0" hidden="1" customWidth="1"/>
    <col min="15" max="15" width="8.140625" customWidth="1"/>
  </cols>
  <sheetData>
    <row r="2" spans="1:16" x14ac:dyDescent="0.2">
      <c r="B2" s="174" t="s">
        <v>362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6" s="4" customFormat="1" ht="15" customHeight="1" x14ac:dyDescent="0.2">
      <c r="A3" s="176" t="s">
        <v>0</v>
      </c>
      <c r="B3" s="177" t="s">
        <v>1</v>
      </c>
      <c r="C3" s="178" t="s">
        <v>2</v>
      </c>
      <c r="D3" s="178" t="s">
        <v>3</v>
      </c>
      <c r="E3" s="177" t="s">
        <v>4</v>
      </c>
      <c r="F3" s="177" t="s">
        <v>5</v>
      </c>
      <c r="G3" s="177"/>
      <c r="H3" s="177"/>
      <c r="I3" s="177"/>
      <c r="J3" s="177" t="s">
        <v>6</v>
      </c>
      <c r="K3" s="177"/>
      <c r="L3" s="177"/>
      <c r="M3" s="177" t="s">
        <v>7</v>
      </c>
      <c r="N3" s="177"/>
      <c r="O3" s="177" t="s">
        <v>8</v>
      </c>
    </row>
    <row r="4" spans="1:16" s="4" customFormat="1" ht="45" x14ac:dyDescent="0.2">
      <c r="A4" s="176"/>
      <c r="B4" s="177"/>
      <c r="C4" s="178"/>
      <c r="D4" s="178"/>
      <c r="E4" s="177"/>
      <c r="F4" s="156" t="s">
        <v>9</v>
      </c>
      <c r="G4" s="156" t="s">
        <v>10</v>
      </c>
      <c r="H4" s="156" t="s">
        <v>11</v>
      </c>
      <c r="I4" s="156" t="s">
        <v>12</v>
      </c>
      <c r="J4" s="156" t="s">
        <v>13</v>
      </c>
      <c r="K4" s="156" t="s">
        <v>14</v>
      </c>
      <c r="L4" s="156" t="s">
        <v>15</v>
      </c>
      <c r="M4" s="156" t="s">
        <v>16</v>
      </c>
      <c r="N4" s="156" t="s">
        <v>17</v>
      </c>
      <c r="O4" s="177"/>
    </row>
    <row r="5" spans="1:16" ht="14.25" customHeight="1" x14ac:dyDescent="0.2">
      <c r="A5" s="179" t="s">
        <v>18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6" ht="15" x14ac:dyDescent="0.2">
      <c r="A6" s="157"/>
      <c r="B6" s="5" t="s">
        <v>19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6" x14ac:dyDescent="0.2">
      <c r="A7" s="6" t="s">
        <v>214</v>
      </c>
      <c r="B7" s="7" t="s">
        <v>210</v>
      </c>
      <c r="C7" s="8" t="s">
        <v>211</v>
      </c>
      <c r="D7" s="9" t="s">
        <v>216</v>
      </c>
      <c r="E7" s="10">
        <v>40</v>
      </c>
      <c r="F7" s="10">
        <v>5.0999999999999996</v>
      </c>
      <c r="G7" s="10">
        <v>4.5999999999999996</v>
      </c>
      <c r="H7" s="10">
        <v>0.3</v>
      </c>
      <c r="I7" s="10">
        <v>63</v>
      </c>
      <c r="J7" s="10">
        <v>0.03</v>
      </c>
      <c r="K7" s="10">
        <v>0.18</v>
      </c>
      <c r="L7" s="10">
        <v>0</v>
      </c>
      <c r="M7" s="10">
        <v>22</v>
      </c>
      <c r="N7" s="10">
        <v>1</v>
      </c>
      <c r="O7" s="10">
        <v>8.6</v>
      </c>
    </row>
    <row r="8" spans="1:16" ht="14.25" customHeight="1" x14ac:dyDescent="0.2">
      <c r="A8" s="6" t="s">
        <v>212</v>
      </c>
      <c r="B8" s="11" t="s">
        <v>213</v>
      </c>
      <c r="C8" s="9">
        <v>60</v>
      </c>
      <c r="D8" s="9">
        <v>63.6</v>
      </c>
      <c r="E8" s="10">
        <v>60</v>
      </c>
      <c r="F8" s="10">
        <v>0.9</v>
      </c>
      <c r="G8" s="10">
        <v>2.74</v>
      </c>
      <c r="H8" s="10">
        <v>3.7</v>
      </c>
      <c r="I8" s="10">
        <v>43.02</v>
      </c>
      <c r="J8" s="10">
        <v>5.76</v>
      </c>
      <c r="K8" s="10">
        <v>6.48</v>
      </c>
      <c r="L8" s="10">
        <v>1.77</v>
      </c>
      <c r="M8" s="10">
        <v>19.2</v>
      </c>
      <c r="N8" s="10">
        <v>0.48</v>
      </c>
      <c r="O8" s="9">
        <v>11.37</v>
      </c>
    </row>
    <row r="9" spans="1:16" x14ac:dyDescent="0.2">
      <c r="A9" s="10"/>
      <c r="B9" s="11" t="s">
        <v>20</v>
      </c>
      <c r="C9" s="9">
        <v>40</v>
      </c>
      <c r="D9" s="9">
        <v>40</v>
      </c>
      <c r="E9" s="10">
        <v>40</v>
      </c>
      <c r="F9" s="10">
        <v>2.72</v>
      </c>
      <c r="G9" s="10">
        <v>0.48</v>
      </c>
      <c r="H9" s="10">
        <v>15.9</v>
      </c>
      <c r="I9" s="10">
        <v>80</v>
      </c>
      <c r="J9" s="10">
        <v>0.06</v>
      </c>
      <c r="K9" s="10">
        <v>0.03</v>
      </c>
      <c r="L9" s="10">
        <v>0</v>
      </c>
      <c r="M9" s="10">
        <v>19.2</v>
      </c>
      <c r="N9" s="10">
        <v>20</v>
      </c>
      <c r="O9" s="12">
        <v>1.63</v>
      </c>
    </row>
    <row r="10" spans="1:16" x14ac:dyDescent="0.2">
      <c r="A10" s="6" t="s">
        <v>21</v>
      </c>
      <c r="B10" s="11" t="s">
        <v>22</v>
      </c>
      <c r="C10" s="9">
        <v>5</v>
      </c>
      <c r="D10" s="9">
        <v>5</v>
      </c>
      <c r="E10" s="10">
        <v>5</v>
      </c>
      <c r="F10" s="10">
        <v>0.05</v>
      </c>
      <c r="G10" s="10">
        <v>4.0999999999999996</v>
      </c>
      <c r="H10" s="10">
        <v>0.05</v>
      </c>
      <c r="I10" s="10">
        <v>37.5</v>
      </c>
      <c r="J10" s="10">
        <v>0</v>
      </c>
      <c r="K10" s="10">
        <v>0.01</v>
      </c>
      <c r="L10" s="10">
        <v>0</v>
      </c>
      <c r="M10" s="10">
        <v>1</v>
      </c>
      <c r="N10" s="10">
        <v>0</v>
      </c>
      <c r="O10" s="12">
        <v>3.77</v>
      </c>
    </row>
    <row r="11" spans="1:16" ht="25.5" customHeight="1" x14ac:dyDescent="0.2">
      <c r="A11" s="13" t="s">
        <v>306</v>
      </c>
      <c r="B11" s="11" t="s">
        <v>304</v>
      </c>
      <c r="C11" s="10" t="s">
        <v>305</v>
      </c>
      <c r="D11" s="10"/>
      <c r="E11" s="10"/>
      <c r="F11" s="10">
        <v>0.3</v>
      </c>
      <c r="G11" s="10">
        <v>0.1</v>
      </c>
      <c r="H11" s="10">
        <v>9.5</v>
      </c>
      <c r="I11" s="10">
        <v>40</v>
      </c>
      <c r="J11" s="10">
        <v>0</v>
      </c>
      <c r="K11" s="10">
        <v>0</v>
      </c>
      <c r="L11" s="10">
        <v>1</v>
      </c>
      <c r="M11" s="41">
        <v>0</v>
      </c>
      <c r="N11" s="41">
        <v>0</v>
      </c>
      <c r="O11" s="41">
        <v>1.42</v>
      </c>
    </row>
    <row r="12" spans="1:16" x14ac:dyDescent="0.2">
      <c r="A12" s="53"/>
      <c r="B12" s="13" t="s">
        <v>104</v>
      </c>
      <c r="C12" s="54"/>
      <c r="D12" s="10">
        <v>1</v>
      </c>
      <c r="E12" s="10">
        <v>1</v>
      </c>
      <c r="F12" s="54"/>
      <c r="G12" s="54"/>
      <c r="H12" s="54"/>
      <c r="I12" s="54"/>
      <c r="J12" s="54"/>
      <c r="K12" s="54"/>
      <c r="L12" s="54"/>
      <c r="M12" s="158"/>
      <c r="N12" s="158"/>
      <c r="O12" s="158"/>
    </row>
    <row r="13" spans="1:16" s="14" customFormat="1" x14ac:dyDescent="0.2">
      <c r="A13" s="11"/>
      <c r="B13" s="13" t="s">
        <v>24</v>
      </c>
      <c r="C13" s="158"/>
      <c r="D13" s="10">
        <v>216</v>
      </c>
      <c r="E13" s="10">
        <v>200</v>
      </c>
      <c r="F13" s="158"/>
      <c r="G13" s="158"/>
      <c r="H13" s="158"/>
      <c r="I13" s="158"/>
      <c r="J13" s="158"/>
      <c r="K13" s="158"/>
      <c r="L13" s="158"/>
      <c r="M13" s="98"/>
      <c r="N13" s="98"/>
      <c r="O13" s="98"/>
    </row>
    <row r="14" spans="1:16" x14ac:dyDescent="0.2">
      <c r="A14" s="11"/>
      <c r="B14" s="13" t="s">
        <v>23</v>
      </c>
      <c r="C14" s="158"/>
      <c r="D14" s="10">
        <v>10</v>
      </c>
      <c r="E14" s="10">
        <v>10</v>
      </c>
      <c r="F14" s="158"/>
      <c r="G14" s="158"/>
      <c r="H14" s="158"/>
      <c r="I14" s="158"/>
      <c r="J14" s="158"/>
      <c r="K14" s="158"/>
      <c r="L14" s="158"/>
      <c r="M14" s="10"/>
      <c r="N14" s="10"/>
      <c r="O14" s="10"/>
    </row>
    <row r="15" spans="1:16" x14ac:dyDescent="0.2">
      <c r="A15" s="13"/>
      <c r="B15" s="13" t="s">
        <v>105</v>
      </c>
      <c r="C15" s="10"/>
      <c r="D15" s="10">
        <v>8</v>
      </c>
      <c r="E15" s="10">
        <v>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6" x14ac:dyDescent="0.2">
      <c r="A16" s="15"/>
      <c r="B16" s="16" t="s">
        <v>25</v>
      </c>
      <c r="C16" s="17"/>
      <c r="D16" s="18"/>
      <c r="E16" s="19"/>
      <c r="F16" s="19">
        <f>SUM(F7:F15)</f>
        <v>9.0700000000000021</v>
      </c>
      <c r="G16" s="19">
        <f>SUM(G7:G15)</f>
        <v>12.02</v>
      </c>
      <c r="H16" s="19">
        <f>SUM(H7:H15)</f>
        <v>29.45</v>
      </c>
      <c r="I16" s="19">
        <f>SUM(I7:I15)</f>
        <v>263.52</v>
      </c>
      <c r="J16" s="19" t="e">
        <f>J7+#REF!+J9+J10+J11</f>
        <v>#REF!</v>
      </c>
      <c r="K16" s="19" t="e">
        <f>K7+#REF!+K9+K10+K11</f>
        <v>#REF!</v>
      </c>
      <c r="L16" s="19">
        <f>SUM(L7:L15)</f>
        <v>2.77</v>
      </c>
      <c r="M16" s="19">
        <f t="shared" ref="M16:N16" si="0">SUM(M7:M15)</f>
        <v>61.400000000000006</v>
      </c>
      <c r="N16" s="19">
        <f t="shared" si="0"/>
        <v>21.48</v>
      </c>
      <c r="O16" s="19">
        <f>SUM(O7:O15)</f>
        <v>26.79</v>
      </c>
      <c r="P16" s="128"/>
    </row>
    <row r="17" spans="1:17" x14ac:dyDescent="0.2">
      <c r="A17" s="20"/>
      <c r="B17" s="21" t="s">
        <v>26</v>
      </c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7" x14ac:dyDescent="0.2">
      <c r="A18" s="20" t="s">
        <v>27</v>
      </c>
      <c r="B18" s="25" t="s">
        <v>154</v>
      </c>
      <c r="C18" s="26">
        <v>180</v>
      </c>
      <c r="D18" s="26">
        <v>180</v>
      </c>
      <c r="E18" s="24">
        <v>180</v>
      </c>
      <c r="F18" s="24">
        <v>1</v>
      </c>
      <c r="G18" s="24">
        <v>0</v>
      </c>
      <c r="H18" s="24">
        <v>21.2</v>
      </c>
      <c r="I18" s="24">
        <v>88</v>
      </c>
      <c r="J18" s="24">
        <v>0.02</v>
      </c>
      <c r="K18" s="24">
        <v>0.02</v>
      </c>
      <c r="L18" s="24">
        <v>2</v>
      </c>
      <c r="M18" s="24">
        <v>24</v>
      </c>
      <c r="N18" s="24">
        <v>30</v>
      </c>
      <c r="O18" s="24">
        <v>15.76</v>
      </c>
    </row>
    <row r="19" spans="1:17" ht="12" customHeight="1" x14ac:dyDescent="0.2">
      <c r="A19" s="15"/>
      <c r="B19" s="16" t="s">
        <v>28</v>
      </c>
      <c r="C19" s="17"/>
      <c r="D19" s="18"/>
      <c r="E19" s="19"/>
      <c r="F19" s="19">
        <f t="shared" ref="F19:O19" si="1">F18</f>
        <v>1</v>
      </c>
      <c r="G19" s="19">
        <f t="shared" si="1"/>
        <v>0</v>
      </c>
      <c r="H19" s="19">
        <f t="shared" si="1"/>
        <v>21.2</v>
      </c>
      <c r="I19" s="19">
        <f t="shared" si="1"/>
        <v>88</v>
      </c>
      <c r="J19" s="19">
        <f t="shared" si="1"/>
        <v>0.02</v>
      </c>
      <c r="K19" s="19">
        <f t="shared" si="1"/>
        <v>0.02</v>
      </c>
      <c r="L19" s="19">
        <f t="shared" si="1"/>
        <v>2</v>
      </c>
      <c r="M19" s="19">
        <f t="shared" si="1"/>
        <v>24</v>
      </c>
      <c r="N19" s="19">
        <f t="shared" si="1"/>
        <v>30</v>
      </c>
      <c r="O19" s="19">
        <f t="shared" si="1"/>
        <v>15.76</v>
      </c>
      <c r="P19" s="129"/>
      <c r="Q19" s="130"/>
    </row>
    <row r="20" spans="1:17" x14ac:dyDescent="0.2">
      <c r="A20" s="6"/>
      <c r="B20" s="28" t="s">
        <v>29</v>
      </c>
      <c r="C20" s="29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7" ht="12" customHeight="1" x14ac:dyDescent="0.2">
      <c r="A21" s="27" t="s">
        <v>350</v>
      </c>
      <c r="B21" s="25" t="s">
        <v>351</v>
      </c>
      <c r="C21" s="24">
        <v>200</v>
      </c>
      <c r="D21" s="24"/>
      <c r="E21" s="24"/>
      <c r="F21" s="24">
        <v>1.76</v>
      </c>
      <c r="G21" s="24">
        <v>4.0999999999999996</v>
      </c>
      <c r="H21" s="24">
        <v>16.399999999999999</v>
      </c>
      <c r="I21" s="24">
        <v>110</v>
      </c>
      <c r="J21" s="24"/>
      <c r="K21" s="24"/>
      <c r="L21" s="24">
        <v>0.4</v>
      </c>
      <c r="M21" s="24"/>
      <c r="N21" s="24"/>
      <c r="O21" s="24">
        <v>8.5</v>
      </c>
    </row>
    <row r="22" spans="1:17" ht="15" customHeight="1" x14ac:dyDescent="0.2">
      <c r="A22" s="27"/>
      <c r="B22" s="43" t="s">
        <v>172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7" x14ac:dyDescent="0.2">
      <c r="A23" s="27"/>
      <c r="B23" s="46" t="s">
        <v>288</v>
      </c>
      <c r="C23" s="24"/>
      <c r="D23" s="81">
        <v>80</v>
      </c>
      <c r="E23" s="82">
        <v>60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7" x14ac:dyDescent="0.2">
      <c r="A24" s="27"/>
      <c r="B24" s="45" t="s">
        <v>289</v>
      </c>
      <c r="C24" s="24"/>
      <c r="D24" s="83">
        <v>85.7</v>
      </c>
      <c r="E24" s="84">
        <v>60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7" x14ac:dyDescent="0.2">
      <c r="A25" s="27"/>
      <c r="B25" s="45" t="s">
        <v>165</v>
      </c>
      <c r="C25" s="24"/>
      <c r="D25" s="81">
        <v>92.3</v>
      </c>
      <c r="E25" s="82">
        <v>60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7" x14ac:dyDescent="0.2">
      <c r="A26" s="27"/>
      <c r="B26" s="45" t="s">
        <v>290</v>
      </c>
      <c r="C26" s="24"/>
      <c r="D26" s="88">
        <v>100</v>
      </c>
      <c r="E26" s="89">
        <v>60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7" x14ac:dyDescent="0.2">
      <c r="A27" s="27"/>
      <c r="B27" s="43" t="s">
        <v>354</v>
      </c>
      <c r="C27" s="24"/>
      <c r="D27" s="83">
        <v>4</v>
      </c>
      <c r="E27" s="84">
        <v>4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7" x14ac:dyDescent="0.2">
      <c r="A28" s="27"/>
      <c r="B28" s="43" t="s">
        <v>166</v>
      </c>
      <c r="C28" s="24"/>
      <c r="D28" s="81"/>
      <c r="E28" s="82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7" x14ac:dyDescent="0.2">
      <c r="A29" s="27"/>
      <c r="B29" s="46" t="s">
        <v>300</v>
      </c>
      <c r="C29" s="24"/>
      <c r="D29" s="83">
        <v>10</v>
      </c>
      <c r="E29" s="84">
        <v>8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7" x14ac:dyDescent="0.2">
      <c r="A30" s="27"/>
      <c r="B30" s="46" t="s">
        <v>301</v>
      </c>
      <c r="C30" s="24"/>
      <c r="D30" s="77">
        <v>10.7</v>
      </c>
      <c r="E30" s="78">
        <v>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7" x14ac:dyDescent="0.2">
      <c r="A31" s="27"/>
      <c r="B31" s="30" t="s">
        <v>352</v>
      </c>
      <c r="C31" s="24"/>
      <c r="D31" s="77">
        <v>4.8</v>
      </c>
      <c r="E31" s="78">
        <v>4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7" x14ac:dyDescent="0.2">
      <c r="A32" s="27"/>
      <c r="B32" s="30" t="s">
        <v>353</v>
      </c>
      <c r="C32" s="24"/>
      <c r="D32" s="77">
        <v>13.4</v>
      </c>
      <c r="E32" s="78">
        <v>12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">
      <c r="A33" s="27"/>
      <c r="B33" s="30" t="s">
        <v>295</v>
      </c>
      <c r="C33" s="24"/>
      <c r="D33" s="78">
        <v>4</v>
      </c>
      <c r="E33" s="78">
        <v>4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">
      <c r="A34" s="27"/>
      <c r="B34" s="27" t="s">
        <v>294</v>
      </c>
      <c r="C34" s="24"/>
      <c r="D34" s="78">
        <v>150</v>
      </c>
      <c r="E34" s="78">
        <v>150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">
      <c r="A35" s="27"/>
      <c r="B35" s="27" t="s">
        <v>173</v>
      </c>
      <c r="C35" s="24"/>
      <c r="D35" s="78">
        <v>2</v>
      </c>
      <c r="E35" s="78">
        <v>2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ht="12.75" customHeight="1" x14ac:dyDescent="0.2">
      <c r="A36" s="115" t="s">
        <v>344</v>
      </c>
      <c r="B36" s="114" t="s">
        <v>322</v>
      </c>
      <c r="C36" s="117">
        <v>80</v>
      </c>
      <c r="D36" s="117"/>
      <c r="E36" s="109"/>
      <c r="F36" s="109">
        <v>12.8</v>
      </c>
      <c r="G36" s="109">
        <v>12.4</v>
      </c>
      <c r="H36" s="109">
        <v>9.6</v>
      </c>
      <c r="I36" s="109">
        <v>202.4</v>
      </c>
      <c r="J36" s="109"/>
      <c r="K36" s="109"/>
      <c r="L36" s="109">
        <v>0</v>
      </c>
      <c r="M36" s="109"/>
      <c r="N36" s="109"/>
      <c r="O36" s="117">
        <v>46.66</v>
      </c>
    </row>
    <row r="37" spans="1:15" x14ac:dyDescent="0.2">
      <c r="A37" s="115"/>
      <c r="B37" s="118" t="s">
        <v>74</v>
      </c>
      <c r="C37" s="116"/>
      <c r="D37" s="119">
        <v>61.7</v>
      </c>
      <c r="E37" s="120">
        <v>59.2</v>
      </c>
      <c r="F37" s="109"/>
      <c r="G37" s="109"/>
      <c r="H37" s="109"/>
      <c r="I37" s="109"/>
      <c r="J37" s="109"/>
      <c r="K37" s="109"/>
      <c r="L37" s="109"/>
      <c r="M37" s="109"/>
      <c r="N37" s="109"/>
      <c r="O37" s="116"/>
    </row>
    <row r="38" spans="1:15" x14ac:dyDescent="0.2">
      <c r="A38" s="115"/>
      <c r="B38" s="118" t="s">
        <v>193</v>
      </c>
      <c r="C38" s="116"/>
      <c r="D38" s="121">
        <v>10.4</v>
      </c>
      <c r="E38" s="122">
        <v>10.4</v>
      </c>
      <c r="F38" s="109"/>
      <c r="G38" s="109"/>
      <c r="H38" s="109"/>
      <c r="I38" s="109"/>
      <c r="J38" s="109"/>
      <c r="K38" s="109"/>
      <c r="L38" s="109"/>
      <c r="M38" s="109"/>
      <c r="N38" s="109"/>
      <c r="O38" s="116"/>
    </row>
    <row r="39" spans="1:15" x14ac:dyDescent="0.2">
      <c r="A39" s="115"/>
      <c r="B39" s="118" t="s">
        <v>37</v>
      </c>
      <c r="C39" s="116"/>
      <c r="D39" s="123">
        <v>9.6</v>
      </c>
      <c r="E39" s="124">
        <v>9.6</v>
      </c>
      <c r="F39" s="109"/>
      <c r="G39" s="109"/>
      <c r="H39" s="109"/>
      <c r="I39" s="109"/>
      <c r="J39" s="109"/>
      <c r="K39" s="109"/>
      <c r="L39" s="109"/>
      <c r="M39" s="109"/>
      <c r="N39" s="109"/>
      <c r="O39" s="116"/>
    </row>
    <row r="40" spans="1:15" x14ac:dyDescent="0.2">
      <c r="A40" s="115"/>
      <c r="B40" s="118" t="s">
        <v>323</v>
      </c>
      <c r="C40" s="116"/>
      <c r="D40" s="121" t="s">
        <v>324</v>
      </c>
      <c r="E40" s="122">
        <v>8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16"/>
    </row>
    <row r="41" spans="1:15" x14ac:dyDescent="0.2">
      <c r="A41" s="115"/>
      <c r="B41" s="118" t="s">
        <v>93</v>
      </c>
      <c r="C41" s="116"/>
      <c r="D41" s="125">
        <v>8</v>
      </c>
      <c r="E41" s="126">
        <v>8</v>
      </c>
      <c r="F41" s="109"/>
      <c r="G41" s="109"/>
      <c r="H41" s="109"/>
      <c r="I41" s="109"/>
      <c r="J41" s="109"/>
      <c r="K41" s="109"/>
      <c r="L41" s="109"/>
      <c r="M41" s="109"/>
      <c r="N41" s="109"/>
      <c r="O41" s="116"/>
    </row>
    <row r="42" spans="1:15" x14ac:dyDescent="0.2">
      <c r="A42" s="115"/>
      <c r="B42" s="118" t="s">
        <v>32</v>
      </c>
      <c r="C42" s="116"/>
      <c r="D42" s="125">
        <v>7.1</v>
      </c>
      <c r="E42" s="126">
        <v>6</v>
      </c>
      <c r="F42" s="109"/>
      <c r="G42" s="109"/>
      <c r="H42" s="109"/>
      <c r="I42" s="109"/>
      <c r="J42" s="109"/>
      <c r="K42" s="109"/>
      <c r="L42" s="109"/>
      <c r="M42" s="109"/>
      <c r="N42" s="109"/>
      <c r="O42" s="116"/>
    </row>
    <row r="43" spans="1:15" x14ac:dyDescent="0.2">
      <c r="A43" s="115"/>
      <c r="B43" s="118" t="s">
        <v>33</v>
      </c>
      <c r="C43" s="116"/>
      <c r="D43" s="125">
        <v>1.6</v>
      </c>
      <c r="E43" s="126">
        <v>1.6</v>
      </c>
      <c r="F43" s="109"/>
      <c r="G43" s="109"/>
      <c r="H43" s="109"/>
      <c r="I43" s="109"/>
      <c r="J43" s="109"/>
      <c r="K43" s="109"/>
      <c r="L43" s="109"/>
      <c r="M43" s="109"/>
      <c r="N43" s="109"/>
      <c r="O43" s="116"/>
    </row>
    <row r="44" spans="1:15" x14ac:dyDescent="0.2">
      <c r="A44" s="115"/>
      <c r="B44" s="118" t="s">
        <v>264</v>
      </c>
      <c r="C44" s="116"/>
      <c r="D44" s="125">
        <v>0.96</v>
      </c>
      <c r="E44" s="126">
        <v>0.8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16"/>
    </row>
    <row r="45" spans="1:15" x14ac:dyDescent="0.2">
      <c r="A45" s="115"/>
      <c r="B45" s="118" t="s">
        <v>34</v>
      </c>
      <c r="C45" s="116"/>
      <c r="D45" s="125">
        <v>0.3</v>
      </c>
      <c r="E45" s="126">
        <v>0.3</v>
      </c>
      <c r="F45" s="109"/>
      <c r="G45" s="109"/>
      <c r="H45" s="109"/>
      <c r="I45" s="109"/>
      <c r="J45" s="109"/>
      <c r="K45" s="109"/>
      <c r="L45" s="109"/>
      <c r="M45" s="109"/>
      <c r="N45" s="109"/>
      <c r="O45" s="116"/>
    </row>
    <row r="46" spans="1:15" s="14" customFormat="1" ht="13.5" customHeight="1" x14ac:dyDescent="0.2">
      <c r="A46" s="13" t="s">
        <v>79</v>
      </c>
      <c r="B46" s="11" t="s">
        <v>80</v>
      </c>
      <c r="C46" s="10">
        <v>150</v>
      </c>
      <c r="D46" s="10"/>
      <c r="E46" s="10"/>
      <c r="F46" s="10">
        <v>3</v>
      </c>
      <c r="G46" s="10">
        <v>5.0999999999999996</v>
      </c>
      <c r="H46" s="10">
        <v>18.5</v>
      </c>
      <c r="I46" s="10">
        <v>132.6</v>
      </c>
      <c r="J46" s="10">
        <v>0.15</v>
      </c>
      <c r="K46" s="10">
        <v>0.1</v>
      </c>
      <c r="L46" s="10">
        <v>5.6</v>
      </c>
      <c r="M46" s="10">
        <v>40</v>
      </c>
      <c r="N46" s="10">
        <v>1</v>
      </c>
      <c r="O46" s="12">
        <v>13.89</v>
      </c>
    </row>
    <row r="47" spans="1:15" s="14" customFormat="1" x14ac:dyDescent="0.2">
      <c r="A47" s="13"/>
      <c r="B47" s="27" t="s">
        <v>172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s="14" customFormat="1" x14ac:dyDescent="0.2">
      <c r="A48" s="13"/>
      <c r="B48" s="46" t="s">
        <v>288</v>
      </c>
      <c r="C48" s="10"/>
      <c r="D48" s="10">
        <v>170.7</v>
      </c>
      <c r="E48" s="10">
        <v>128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7" s="14" customFormat="1" x14ac:dyDescent="0.2">
      <c r="A49" s="13"/>
      <c r="B49" s="45" t="s">
        <v>289</v>
      </c>
      <c r="C49" s="10"/>
      <c r="D49" s="10">
        <v>183</v>
      </c>
      <c r="E49" s="10">
        <v>128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7" s="14" customFormat="1" x14ac:dyDescent="0.2">
      <c r="A50" s="13"/>
      <c r="B50" s="45" t="s">
        <v>165</v>
      </c>
      <c r="C50" s="10"/>
      <c r="D50" s="10">
        <v>197</v>
      </c>
      <c r="E50" s="10">
        <v>128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7" s="14" customFormat="1" x14ac:dyDescent="0.2">
      <c r="A51" s="13"/>
      <c r="B51" s="45" t="s">
        <v>290</v>
      </c>
      <c r="C51" s="10"/>
      <c r="D51" s="10">
        <v>213.3</v>
      </c>
      <c r="E51" s="10">
        <v>128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7" s="14" customFormat="1" x14ac:dyDescent="0.2">
      <c r="A52" s="13"/>
      <c r="B52" s="13" t="s">
        <v>73</v>
      </c>
      <c r="C52" s="10"/>
      <c r="D52" s="10">
        <v>24</v>
      </c>
      <c r="E52" s="10">
        <v>24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7" s="14" customFormat="1" x14ac:dyDescent="0.2">
      <c r="A53" s="13"/>
      <c r="B53" s="13" t="s">
        <v>51</v>
      </c>
      <c r="C53" s="10"/>
      <c r="D53" s="9">
        <v>5.2</v>
      </c>
      <c r="E53" s="87">
        <v>5.2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7" s="14" customFormat="1" x14ac:dyDescent="0.2">
      <c r="A54" s="6"/>
      <c r="B54" s="30" t="s">
        <v>34</v>
      </c>
      <c r="C54" s="140"/>
      <c r="D54" s="88">
        <v>2</v>
      </c>
      <c r="E54" s="89">
        <v>2</v>
      </c>
      <c r="F54" s="31"/>
      <c r="G54" s="10"/>
      <c r="H54" s="10"/>
      <c r="I54" s="10"/>
      <c r="J54" s="31"/>
      <c r="K54" s="31"/>
      <c r="L54" s="31"/>
      <c r="M54" s="31"/>
      <c r="N54" s="31"/>
      <c r="O54" s="31"/>
    </row>
    <row r="55" spans="1:17" x14ac:dyDescent="0.2">
      <c r="A55" s="11"/>
      <c r="B55" s="11" t="s">
        <v>37</v>
      </c>
      <c r="C55" s="10">
        <v>60</v>
      </c>
      <c r="D55" s="10">
        <v>60</v>
      </c>
      <c r="E55" s="10">
        <v>60</v>
      </c>
      <c r="F55" s="10">
        <v>4.9000000000000004</v>
      </c>
      <c r="G55" s="10">
        <v>0.8</v>
      </c>
      <c r="H55" s="10">
        <v>25.2</v>
      </c>
      <c r="I55" s="10">
        <v>127.2</v>
      </c>
      <c r="J55" s="31">
        <v>6.6000000000000003E-2</v>
      </c>
      <c r="K55" s="31">
        <v>1.7999999999999999E-2</v>
      </c>
      <c r="L55" s="31">
        <v>0</v>
      </c>
      <c r="M55" s="31">
        <v>12</v>
      </c>
      <c r="N55" s="31">
        <v>0.66</v>
      </c>
      <c r="O55" s="161">
        <v>2.11</v>
      </c>
    </row>
    <row r="56" spans="1:17" x14ac:dyDescent="0.2">
      <c r="A56" s="10" t="s">
        <v>307</v>
      </c>
      <c r="B56" s="11" t="s">
        <v>81</v>
      </c>
      <c r="C56" s="10">
        <v>180</v>
      </c>
      <c r="D56" s="10"/>
      <c r="E56" s="10"/>
      <c r="F56" s="10">
        <v>0.54</v>
      </c>
      <c r="G56" s="10">
        <v>0.09</v>
      </c>
      <c r="H56" s="10">
        <v>18.09</v>
      </c>
      <c r="I56" s="10">
        <v>75.599999999999994</v>
      </c>
      <c r="J56" s="10">
        <v>0.02</v>
      </c>
      <c r="K56" s="10">
        <v>0</v>
      </c>
      <c r="L56" s="10">
        <v>0.18</v>
      </c>
      <c r="M56" s="10">
        <v>18</v>
      </c>
      <c r="N56" s="10">
        <v>0.9</v>
      </c>
      <c r="O56" s="31">
        <v>3.76</v>
      </c>
    </row>
    <row r="57" spans="1:17" x14ac:dyDescent="0.2">
      <c r="A57" s="10"/>
      <c r="B57" s="13" t="s">
        <v>82</v>
      </c>
      <c r="C57" s="10"/>
      <c r="D57" s="10">
        <v>18</v>
      </c>
      <c r="E57" s="10">
        <v>45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7" x14ac:dyDescent="0.2">
      <c r="A58" s="10"/>
      <c r="B58" s="13" t="s">
        <v>24</v>
      </c>
      <c r="C58" s="10"/>
      <c r="D58" s="10">
        <v>183</v>
      </c>
      <c r="E58" s="10">
        <v>180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7" x14ac:dyDescent="0.2">
      <c r="A59" s="10"/>
      <c r="B59" s="13" t="s">
        <v>23</v>
      </c>
      <c r="C59" s="10"/>
      <c r="D59" s="10">
        <v>9</v>
      </c>
      <c r="E59" s="10">
        <v>9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Q59" s="32"/>
    </row>
    <row r="60" spans="1:17" x14ac:dyDescent="0.2">
      <c r="A60" s="10"/>
      <c r="B60" s="13" t="s">
        <v>41</v>
      </c>
      <c r="C60" s="10"/>
      <c r="D60" s="10">
        <v>0.18</v>
      </c>
      <c r="E60" s="10">
        <v>0.18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7" ht="12" customHeight="1" x14ac:dyDescent="0.2">
      <c r="A61" s="15"/>
      <c r="B61" s="16" t="s">
        <v>42</v>
      </c>
      <c r="C61" s="17"/>
      <c r="D61" s="18"/>
      <c r="E61" s="19"/>
      <c r="F61" s="19">
        <f t="shared" ref="F61:O61" si="2">SUM(F21:F60)</f>
        <v>23</v>
      </c>
      <c r="G61" s="19">
        <f t="shared" si="2"/>
        <v>22.490000000000002</v>
      </c>
      <c r="H61" s="19">
        <f t="shared" si="2"/>
        <v>87.79</v>
      </c>
      <c r="I61" s="19">
        <f t="shared" si="2"/>
        <v>647.80000000000007</v>
      </c>
      <c r="J61" s="19">
        <f t="shared" si="2"/>
        <v>0.23599999999999999</v>
      </c>
      <c r="K61" s="19">
        <f t="shared" si="2"/>
        <v>0.11800000000000001</v>
      </c>
      <c r="L61" s="19">
        <f t="shared" si="2"/>
        <v>6.18</v>
      </c>
      <c r="M61" s="19">
        <f t="shared" si="2"/>
        <v>70</v>
      </c>
      <c r="N61" s="19">
        <f t="shared" si="2"/>
        <v>2.56</v>
      </c>
      <c r="O61" s="19">
        <f t="shared" si="2"/>
        <v>74.92</v>
      </c>
      <c r="P61" s="154"/>
      <c r="Q61" s="130"/>
    </row>
    <row r="62" spans="1:17" hidden="1" x14ac:dyDescent="0.2">
      <c r="A62" s="6"/>
      <c r="B62" s="13"/>
      <c r="C62" s="29"/>
      <c r="D62" s="8"/>
      <c r="E62" s="10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7" x14ac:dyDescent="0.2">
      <c r="A63" s="6"/>
      <c r="B63" s="28" t="s">
        <v>43</v>
      </c>
      <c r="C63" s="29"/>
      <c r="D63" s="8"/>
      <c r="E63" s="10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7" x14ac:dyDescent="0.2">
      <c r="A64" s="6" t="s">
        <v>64</v>
      </c>
      <c r="B64" s="11" t="s">
        <v>65</v>
      </c>
      <c r="C64" s="9">
        <v>180</v>
      </c>
      <c r="D64" s="9">
        <v>190</v>
      </c>
      <c r="E64" s="10">
        <v>180</v>
      </c>
      <c r="F64" s="10">
        <v>5.76</v>
      </c>
      <c r="G64" s="10">
        <v>6</v>
      </c>
      <c r="H64" s="10">
        <v>10.68</v>
      </c>
      <c r="I64" s="10">
        <v>93.6</v>
      </c>
      <c r="J64" s="10">
        <v>2.6</v>
      </c>
      <c r="K64" s="10">
        <v>0.3</v>
      </c>
      <c r="L64" s="10">
        <v>2.76</v>
      </c>
      <c r="M64" s="10">
        <v>240</v>
      </c>
      <c r="N64" s="10">
        <v>0.2</v>
      </c>
      <c r="O64" s="10">
        <v>14.21</v>
      </c>
    </row>
    <row r="65" spans="1:17" ht="13.5" customHeight="1" x14ac:dyDescent="0.2">
      <c r="A65" s="10"/>
      <c r="B65" s="11" t="s">
        <v>84</v>
      </c>
      <c r="C65" s="10">
        <v>40</v>
      </c>
      <c r="D65" s="10">
        <v>40</v>
      </c>
      <c r="E65" s="10">
        <v>40</v>
      </c>
      <c r="F65" s="10">
        <v>0.39</v>
      </c>
      <c r="G65" s="10">
        <v>0.28000000000000003</v>
      </c>
      <c r="H65" s="10">
        <v>32.299999999999997</v>
      </c>
      <c r="I65" s="10">
        <v>234.6</v>
      </c>
      <c r="J65" s="10">
        <v>0.04</v>
      </c>
      <c r="K65" s="10">
        <v>2.8000000000000001E-2</v>
      </c>
      <c r="L65" s="10">
        <v>0</v>
      </c>
      <c r="M65" s="10">
        <v>9.1999999999999993</v>
      </c>
      <c r="N65" s="10">
        <v>0.32</v>
      </c>
      <c r="O65" s="10">
        <v>6.97</v>
      </c>
    </row>
    <row r="66" spans="1:17" x14ac:dyDescent="0.2">
      <c r="A66" s="15"/>
      <c r="B66" s="16" t="s">
        <v>46</v>
      </c>
      <c r="C66" s="17"/>
      <c r="D66" s="18"/>
      <c r="E66" s="19"/>
      <c r="F66" s="19">
        <f t="shared" ref="F66:O66" si="3">F64+F65</f>
        <v>6.1499999999999995</v>
      </c>
      <c r="G66" s="19">
        <f t="shared" si="3"/>
        <v>6.28</v>
      </c>
      <c r="H66" s="19">
        <f t="shared" si="3"/>
        <v>42.98</v>
      </c>
      <c r="I66" s="19">
        <f t="shared" si="3"/>
        <v>328.2</v>
      </c>
      <c r="J66" s="19">
        <f t="shared" si="3"/>
        <v>2.64</v>
      </c>
      <c r="K66" s="19">
        <f t="shared" si="3"/>
        <v>0.32800000000000001</v>
      </c>
      <c r="L66" s="19">
        <f t="shared" si="3"/>
        <v>2.76</v>
      </c>
      <c r="M66" s="19">
        <f t="shared" si="3"/>
        <v>249.2</v>
      </c>
      <c r="N66" s="19">
        <f t="shared" si="3"/>
        <v>0.52</v>
      </c>
      <c r="O66" s="19">
        <f t="shared" si="3"/>
        <v>21.18</v>
      </c>
      <c r="P66" s="129"/>
      <c r="Q66" s="130"/>
    </row>
    <row r="67" spans="1:17" x14ac:dyDescent="0.2">
      <c r="A67" s="33"/>
      <c r="B67" s="34" t="s">
        <v>47</v>
      </c>
      <c r="C67" s="35"/>
      <c r="D67" s="35"/>
      <c r="E67" s="36"/>
      <c r="F67" s="36">
        <f t="shared" ref="F67:O67" si="4">SUM(F66,F61,F19,F16)</f>
        <v>39.22</v>
      </c>
      <c r="G67" s="36">
        <f t="shared" si="4"/>
        <v>40.790000000000006</v>
      </c>
      <c r="H67" s="36">
        <f t="shared" si="4"/>
        <v>181.42</v>
      </c>
      <c r="I67" s="36">
        <f t="shared" si="4"/>
        <v>1327.52</v>
      </c>
      <c r="J67" s="36" t="e">
        <f t="shared" si="4"/>
        <v>#REF!</v>
      </c>
      <c r="K67" s="36" t="e">
        <f t="shared" si="4"/>
        <v>#REF!</v>
      </c>
      <c r="L67" s="36">
        <f t="shared" si="4"/>
        <v>13.709999999999999</v>
      </c>
      <c r="M67" s="36">
        <f t="shared" si="4"/>
        <v>404.6</v>
      </c>
      <c r="N67" s="36">
        <f t="shared" si="4"/>
        <v>54.56</v>
      </c>
      <c r="O67" s="36">
        <f t="shared" si="4"/>
        <v>138.65</v>
      </c>
      <c r="P67" s="128"/>
    </row>
    <row r="68" spans="1:17" ht="15.75" customHeight="1" x14ac:dyDescent="0.2">
      <c r="A68" s="180" t="s">
        <v>48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</row>
    <row r="69" spans="1:17" ht="15.75" customHeight="1" x14ac:dyDescent="0.2">
      <c r="A69" s="157"/>
      <c r="B69" s="5" t="s">
        <v>19</v>
      </c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</row>
    <row r="70" spans="1:17" ht="25.5" x14ac:dyDescent="0.2">
      <c r="A70" s="27" t="s">
        <v>157</v>
      </c>
      <c r="B70" s="37" t="s">
        <v>201</v>
      </c>
      <c r="C70" s="24" t="s">
        <v>71</v>
      </c>
      <c r="D70" s="24"/>
      <c r="E70" s="24"/>
      <c r="F70" s="24">
        <v>6</v>
      </c>
      <c r="G70" s="24">
        <v>6.7</v>
      </c>
      <c r="H70" s="24">
        <v>50.9</v>
      </c>
      <c r="I70" s="24">
        <v>333</v>
      </c>
      <c r="J70" s="24">
        <v>0.04</v>
      </c>
      <c r="K70" s="24">
        <v>0.02</v>
      </c>
      <c r="L70" s="24">
        <v>0</v>
      </c>
      <c r="M70" s="24">
        <v>20</v>
      </c>
      <c r="N70" s="24">
        <v>0.8</v>
      </c>
      <c r="O70" s="24">
        <v>15.99</v>
      </c>
    </row>
    <row r="71" spans="1:17" x14ac:dyDescent="0.2">
      <c r="A71" s="27"/>
      <c r="B71" s="43" t="s">
        <v>119</v>
      </c>
      <c r="C71" s="24"/>
      <c r="D71" s="24">
        <v>44</v>
      </c>
      <c r="E71" s="24">
        <v>44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7" x14ac:dyDescent="0.2">
      <c r="A72" s="27"/>
      <c r="B72" s="27" t="s">
        <v>73</v>
      </c>
      <c r="C72" s="24"/>
      <c r="D72" s="24">
        <v>100</v>
      </c>
      <c r="E72" s="24">
        <v>100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7" x14ac:dyDescent="0.2">
      <c r="A73" s="27"/>
      <c r="B73" s="27" t="s">
        <v>24</v>
      </c>
      <c r="C73" s="24"/>
      <c r="D73" s="24">
        <v>65</v>
      </c>
      <c r="E73" s="24">
        <v>65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7" ht="12" customHeight="1" x14ac:dyDescent="0.2">
      <c r="A74" s="27"/>
      <c r="B74" s="27" t="s">
        <v>23</v>
      </c>
      <c r="C74" s="24"/>
      <c r="D74" s="24">
        <v>6</v>
      </c>
      <c r="E74" s="24">
        <v>6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7" x14ac:dyDescent="0.2">
      <c r="A75" s="27"/>
      <c r="B75" s="27" t="s">
        <v>34</v>
      </c>
      <c r="C75" s="59"/>
      <c r="D75" s="24">
        <v>1</v>
      </c>
      <c r="E75" s="24">
        <v>1</v>
      </c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7" x14ac:dyDescent="0.2">
      <c r="A76" s="27"/>
      <c r="B76" s="27" t="s">
        <v>51</v>
      </c>
      <c r="C76" s="59"/>
      <c r="D76" s="24">
        <v>5</v>
      </c>
      <c r="E76" s="24">
        <v>5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2"/>
    </row>
    <row r="77" spans="1:17" x14ac:dyDescent="0.2">
      <c r="A77" s="10" t="s">
        <v>134</v>
      </c>
      <c r="B77" s="11" t="s">
        <v>135</v>
      </c>
      <c r="C77" s="10">
        <v>15</v>
      </c>
      <c r="D77" s="9">
        <v>16</v>
      </c>
      <c r="E77" s="10">
        <v>15</v>
      </c>
      <c r="F77" s="10">
        <v>3.9</v>
      </c>
      <c r="G77" s="24">
        <v>4</v>
      </c>
      <c r="H77" s="10">
        <v>0</v>
      </c>
      <c r="I77" s="10">
        <v>52.9</v>
      </c>
      <c r="J77" s="10">
        <v>4.0000000000000001E-3</v>
      </c>
      <c r="K77" s="10">
        <v>0.03</v>
      </c>
      <c r="L77" s="10">
        <v>0.08</v>
      </c>
      <c r="M77" s="10">
        <v>88</v>
      </c>
      <c r="N77" s="10">
        <v>0.1</v>
      </c>
      <c r="O77" s="12">
        <v>12</v>
      </c>
    </row>
    <row r="78" spans="1:17" x14ac:dyDescent="0.2">
      <c r="A78" s="10"/>
      <c r="B78" s="11" t="s">
        <v>37</v>
      </c>
      <c r="C78" s="9">
        <v>40</v>
      </c>
      <c r="D78" s="9">
        <v>40</v>
      </c>
      <c r="E78" s="10">
        <v>40</v>
      </c>
      <c r="F78" s="10">
        <v>3.3</v>
      </c>
      <c r="G78" s="10">
        <v>0.5</v>
      </c>
      <c r="H78" s="10">
        <v>16.8</v>
      </c>
      <c r="I78" s="10">
        <v>84.6</v>
      </c>
      <c r="J78" s="10">
        <v>4.3999999999999997E-2</v>
      </c>
      <c r="K78" s="10">
        <v>1.2E-2</v>
      </c>
      <c r="L78" s="10">
        <v>0</v>
      </c>
      <c r="M78" s="10">
        <v>8</v>
      </c>
      <c r="N78" s="10">
        <v>0.44</v>
      </c>
      <c r="O78" s="12">
        <v>1.4</v>
      </c>
    </row>
    <row r="79" spans="1:17" x14ac:dyDescent="0.2">
      <c r="A79" s="10" t="s">
        <v>226</v>
      </c>
      <c r="B79" s="11" t="s">
        <v>22</v>
      </c>
      <c r="C79" s="9">
        <v>5</v>
      </c>
      <c r="D79" s="9">
        <v>5</v>
      </c>
      <c r="E79" s="10">
        <v>5</v>
      </c>
      <c r="F79" s="10">
        <v>0.05</v>
      </c>
      <c r="G79" s="10">
        <v>4.0999999999999996</v>
      </c>
      <c r="H79" s="10">
        <v>0.05</v>
      </c>
      <c r="I79" s="10">
        <v>37.5</v>
      </c>
      <c r="J79" s="10">
        <v>0</v>
      </c>
      <c r="K79" s="10">
        <v>0.01</v>
      </c>
      <c r="L79" s="10">
        <v>0</v>
      </c>
      <c r="M79" s="10">
        <v>1</v>
      </c>
      <c r="N79" s="10">
        <v>0</v>
      </c>
      <c r="O79" s="9">
        <v>3.77</v>
      </c>
    </row>
    <row r="80" spans="1:17" x14ac:dyDescent="0.2">
      <c r="A80" s="10" t="s">
        <v>308</v>
      </c>
      <c r="B80" s="7" t="s">
        <v>53</v>
      </c>
      <c r="C80" s="10" t="s">
        <v>343</v>
      </c>
      <c r="D80" s="8"/>
      <c r="E80" s="10"/>
      <c r="F80" s="10">
        <v>0.2</v>
      </c>
      <c r="G80" s="10">
        <v>0.1</v>
      </c>
      <c r="H80" s="10">
        <v>9.3000000000000007</v>
      </c>
      <c r="I80" s="10">
        <v>38</v>
      </c>
      <c r="J80" s="10">
        <v>0</v>
      </c>
      <c r="K80" s="10">
        <v>0</v>
      </c>
      <c r="L80" s="10">
        <v>0</v>
      </c>
      <c r="M80" s="10">
        <v>12</v>
      </c>
      <c r="N80" s="10">
        <v>0.8</v>
      </c>
      <c r="O80" s="12">
        <v>1.42</v>
      </c>
    </row>
    <row r="81" spans="1:17" ht="14.25" customHeight="1" x14ac:dyDescent="0.2">
      <c r="A81" s="10"/>
      <c r="B81" s="30" t="s">
        <v>54</v>
      </c>
      <c r="C81" s="158"/>
      <c r="D81" s="10">
        <v>1</v>
      </c>
      <c r="E81" s="10">
        <v>1</v>
      </c>
      <c r="F81" s="10"/>
      <c r="G81" s="158"/>
      <c r="H81" s="158"/>
      <c r="I81" s="158"/>
      <c r="J81" s="158"/>
      <c r="K81" s="158"/>
      <c r="L81" s="158"/>
      <c r="M81" s="158"/>
      <c r="N81" s="158"/>
      <c r="O81" s="158"/>
    </row>
    <row r="82" spans="1:17" ht="13.5" customHeight="1" x14ac:dyDescent="0.2">
      <c r="A82" s="11"/>
      <c r="B82" s="30" t="s">
        <v>24</v>
      </c>
      <c r="C82" s="11"/>
      <c r="D82" s="10">
        <v>216</v>
      </c>
      <c r="E82" s="10">
        <v>200</v>
      </c>
      <c r="F82" s="13"/>
      <c r="G82" s="11"/>
      <c r="H82" s="11"/>
      <c r="I82" s="11"/>
      <c r="J82" s="98"/>
      <c r="K82" s="98"/>
      <c r="L82" s="98"/>
      <c r="M82" s="98"/>
      <c r="N82" s="98"/>
      <c r="O82" s="98"/>
    </row>
    <row r="83" spans="1:17" x14ac:dyDescent="0.2">
      <c r="A83" s="10"/>
      <c r="B83" s="30" t="s">
        <v>23</v>
      </c>
      <c r="C83" s="10"/>
      <c r="D83" s="9">
        <v>10</v>
      </c>
      <c r="E83" s="10">
        <v>10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7" x14ac:dyDescent="0.2">
      <c r="A84" s="19"/>
      <c r="B84" s="38" t="s">
        <v>55</v>
      </c>
      <c r="C84" s="19"/>
      <c r="D84" s="18"/>
      <c r="E84" s="19"/>
      <c r="F84" s="19">
        <f>SUM(F70:F83)</f>
        <v>13.45</v>
      </c>
      <c r="G84" s="19">
        <f t="shared" ref="G84:O84" si="5">SUM(G70:G83)</f>
        <v>15.399999999999999</v>
      </c>
      <c r="H84" s="19">
        <f t="shared" si="5"/>
        <v>77.05</v>
      </c>
      <c r="I84" s="19">
        <f t="shared" si="5"/>
        <v>546</v>
      </c>
      <c r="J84" s="19">
        <f t="shared" si="5"/>
        <v>8.7999999999999995E-2</v>
      </c>
      <c r="K84" s="19">
        <f t="shared" si="5"/>
        <v>7.1999999999999995E-2</v>
      </c>
      <c r="L84" s="19">
        <f t="shared" si="5"/>
        <v>0.08</v>
      </c>
      <c r="M84" s="19">
        <f t="shared" si="5"/>
        <v>129</v>
      </c>
      <c r="N84" s="19">
        <f t="shared" si="5"/>
        <v>2.14</v>
      </c>
      <c r="O84" s="19">
        <f t="shared" si="5"/>
        <v>34.580000000000005</v>
      </c>
      <c r="P84" s="128"/>
    </row>
    <row r="85" spans="1:17" x14ac:dyDescent="0.2">
      <c r="A85" s="24"/>
      <c r="B85" s="21" t="s">
        <v>26</v>
      </c>
      <c r="C85" s="24"/>
      <c r="D85" s="23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7" x14ac:dyDescent="0.2">
      <c r="A86" s="24" t="s">
        <v>56</v>
      </c>
      <c r="B86" s="114" t="s">
        <v>371</v>
      </c>
      <c r="C86" s="24">
        <v>75</v>
      </c>
      <c r="D86" s="26">
        <v>75</v>
      </c>
      <c r="E86" s="24">
        <v>75</v>
      </c>
      <c r="F86" s="24">
        <v>0.23</v>
      </c>
      <c r="G86" s="24">
        <v>0</v>
      </c>
      <c r="H86" s="24">
        <v>7.88</v>
      </c>
      <c r="I86" s="24">
        <v>30.42</v>
      </c>
      <c r="J86" s="24">
        <v>18</v>
      </c>
      <c r="K86" s="24">
        <v>0.02</v>
      </c>
      <c r="L86" s="24">
        <v>5.63</v>
      </c>
      <c r="M86" s="24">
        <v>15</v>
      </c>
      <c r="N86" s="24">
        <v>1.9</v>
      </c>
      <c r="O86" s="162">
        <v>7</v>
      </c>
    </row>
    <row r="87" spans="1:17" x14ac:dyDescent="0.2">
      <c r="A87" s="19"/>
      <c r="B87" s="16" t="s">
        <v>28</v>
      </c>
      <c r="C87" s="19"/>
      <c r="D87" s="18"/>
      <c r="E87" s="19"/>
      <c r="F87" s="19">
        <f t="shared" ref="F87:O87" si="6">F86</f>
        <v>0.23</v>
      </c>
      <c r="G87" s="19">
        <f t="shared" si="6"/>
        <v>0</v>
      </c>
      <c r="H87" s="19">
        <f t="shared" si="6"/>
        <v>7.88</v>
      </c>
      <c r="I87" s="19">
        <f t="shared" si="6"/>
        <v>30.42</v>
      </c>
      <c r="J87" s="19">
        <f t="shared" si="6"/>
        <v>18</v>
      </c>
      <c r="K87" s="19">
        <f t="shared" si="6"/>
        <v>0.02</v>
      </c>
      <c r="L87" s="19">
        <f t="shared" si="6"/>
        <v>5.63</v>
      </c>
      <c r="M87" s="19">
        <f t="shared" si="6"/>
        <v>15</v>
      </c>
      <c r="N87" s="19">
        <f t="shared" si="6"/>
        <v>1.9</v>
      </c>
      <c r="O87" s="19">
        <f t="shared" si="6"/>
        <v>7</v>
      </c>
      <c r="P87" s="129"/>
      <c r="Q87" s="130"/>
    </row>
    <row r="88" spans="1:17" x14ac:dyDescent="0.2">
      <c r="A88" s="6"/>
      <c r="B88" s="28" t="s">
        <v>29</v>
      </c>
      <c r="C88" s="29"/>
      <c r="D88" s="8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7" ht="25.5" x14ac:dyDescent="0.2">
      <c r="A89" s="13" t="s">
        <v>219</v>
      </c>
      <c r="B89" s="11" t="s">
        <v>220</v>
      </c>
      <c r="C89" s="41">
        <v>200</v>
      </c>
      <c r="D89" s="10"/>
      <c r="E89" s="10"/>
      <c r="F89" s="41">
        <v>2.1</v>
      </c>
      <c r="G89" s="41">
        <v>4.4000000000000004</v>
      </c>
      <c r="H89" s="41">
        <v>19.36</v>
      </c>
      <c r="I89" s="41">
        <v>132</v>
      </c>
      <c r="J89" s="41">
        <v>0.42499999999999999</v>
      </c>
      <c r="K89" s="41">
        <v>0.35</v>
      </c>
      <c r="L89" s="41">
        <v>0</v>
      </c>
      <c r="M89" s="41">
        <v>95</v>
      </c>
      <c r="N89" s="41">
        <v>4.25</v>
      </c>
      <c r="O89" s="41">
        <v>5.78</v>
      </c>
    </row>
    <row r="90" spans="1:17" x14ac:dyDescent="0.2">
      <c r="A90" s="11"/>
      <c r="B90" s="30" t="s">
        <v>221</v>
      </c>
      <c r="C90" s="158"/>
      <c r="D90" s="85">
        <v>8</v>
      </c>
      <c r="E90" s="86">
        <v>8</v>
      </c>
      <c r="F90" s="158"/>
      <c r="G90" s="158"/>
      <c r="H90" s="158"/>
      <c r="I90" s="158"/>
      <c r="J90" s="74"/>
      <c r="K90" s="74"/>
      <c r="L90" s="74"/>
      <c r="M90" s="74"/>
      <c r="N90" s="74"/>
      <c r="O90" s="74"/>
    </row>
    <row r="91" spans="1:17" x14ac:dyDescent="0.2">
      <c r="A91" s="13"/>
      <c r="B91" s="13" t="s">
        <v>36</v>
      </c>
      <c r="C91" s="10"/>
      <c r="D91" s="75">
        <v>6.4</v>
      </c>
      <c r="E91" s="76">
        <v>6.4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7" x14ac:dyDescent="0.2">
      <c r="A92" s="13"/>
      <c r="B92" s="13" t="s">
        <v>67</v>
      </c>
      <c r="C92" s="10"/>
      <c r="D92" s="77">
        <v>0.5</v>
      </c>
      <c r="E92" s="78">
        <v>0.5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7" x14ac:dyDescent="0.2">
      <c r="A93" s="13"/>
      <c r="B93" s="13" t="s">
        <v>101</v>
      </c>
      <c r="C93" s="10"/>
      <c r="D93" s="75" t="s">
        <v>222</v>
      </c>
      <c r="E93" s="76">
        <v>2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7" x14ac:dyDescent="0.2">
      <c r="A94" s="13"/>
      <c r="B94" s="13" t="s">
        <v>24</v>
      </c>
      <c r="C94" s="10"/>
      <c r="D94" s="79">
        <v>1.4</v>
      </c>
      <c r="E94" s="80">
        <v>1.4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7" x14ac:dyDescent="0.2">
      <c r="A95" s="13"/>
      <c r="B95" s="13" t="s">
        <v>34</v>
      </c>
      <c r="C95" s="10"/>
      <c r="D95" s="77">
        <v>0.2</v>
      </c>
      <c r="E95" s="78">
        <v>0.2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7" x14ac:dyDescent="0.2">
      <c r="A96" s="13"/>
      <c r="B96" s="13" t="s">
        <v>223</v>
      </c>
      <c r="C96" s="10"/>
      <c r="D96" s="75"/>
      <c r="E96" s="76">
        <v>20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x14ac:dyDescent="0.2">
      <c r="A97" s="13"/>
      <c r="B97" s="13" t="s">
        <v>172</v>
      </c>
      <c r="C97" s="10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x14ac:dyDescent="0.2">
      <c r="A98" s="13"/>
      <c r="B98" s="46" t="s">
        <v>288</v>
      </c>
      <c r="C98" s="10"/>
      <c r="D98" s="81">
        <v>80</v>
      </c>
      <c r="E98" s="82">
        <v>60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x14ac:dyDescent="0.2">
      <c r="A99" s="13"/>
      <c r="B99" s="45" t="s">
        <v>289</v>
      </c>
      <c r="C99" s="10"/>
      <c r="D99" s="83">
        <v>85.7</v>
      </c>
      <c r="E99" s="84">
        <v>60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x14ac:dyDescent="0.2">
      <c r="A100" s="13"/>
      <c r="B100" s="45" t="s">
        <v>165</v>
      </c>
      <c r="C100" s="10"/>
      <c r="D100" s="81">
        <v>92.3</v>
      </c>
      <c r="E100" s="82">
        <v>60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x14ac:dyDescent="0.2">
      <c r="A101" s="13"/>
      <c r="B101" s="45" t="s">
        <v>290</v>
      </c>
      <c r="C101" s="10"/>
      <c r="D101" s="88">
        <v>100</v>
      </c>
      <c r="E101" s="89">
        <v>60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">
      <c r="A102" s="13"/>
      <c r="B102" s="13" t="s">
        <v>32</v>
      </c>
      <c r="C102" s="10"/>
      <c r="D102" s="77">
        <v>9.6</v>
      </c>
      <c r="E102" s="78">
        <v>8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">
      <c r="A103" s="13"/>
      <c r="B103" s="13" t="s">
        <v>166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">
      <c r="A104" s="13"/>
      <c r="B104" s="46" t="s">
        <v>300</v>
      </c>
      <c r="C104" s="10"/>
      <c r="D104" s="81">
        <v>10</v>
      </c>
      <c r="E104" s="82">
        <v>8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">
      <c r="A105" s="13"/>
      <c r="B105" s="46" t="s">
        <v>301</v>
      </c>
      <c r="C105" s="10"/>
      <c r="D105" s="83">
        <v>10.7</v>
      </c>
      <c r="E105" s="84">
        <v>8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">
      <c r="A106" s="13"/>
      <c r="B106" s="13" t="s">
        <v>33</v>
      </c>
      <c r="C106" s="10"/>
      <c r="D106" s="77">
        <v>2</v>
      </c>
      <c r="E106" s="78">
        <v>2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">
      <c r="A107" s="13"/>
      <c r="B107" s="13" t="s">
        <v>34</v>
      </c>
      <c r="C107" s="10"/>
      <c r="D107" s="85">
        <v>2</v>
      </c>
      <c r="E107" s="86">
        <v>2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">
      <c r="A108" s="13"/>
      <c r="B108" s="13" t="s">
        <v>90</v>
      </c>
      <c r="C108" s="10"/>
      <c r="D108" s="75">
        <v>150</v>
      </c>
      <c r="E108" s="76">
        <v>150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ht="13.5" customHeight="1" x14ac:dyDescent="0.2">
      <c r="A109" s="13" t="s">
        <v>195</v>
      </c>
      <c r="B109" s="11" t="s">
        <v>321</v>
      </c>
      <c r="C109" s="10">
        <v>80</v>
      </c>
      <c r="D109" s="103"/>
      <c r="E109" s="103"/>
      <c r="F109" s="10">
        <v>13.6</v>
      </c>
      <c r="G109" s="10">
        <v>14.88</v>
      </c>
      <c r="H109" s="10">
        <v>15.36</v>
      </c>
      <c r="I109" s="10">
        <v>254.4</v>
      </c>
      <c r="J109" s="10">
        <v>0.03</v>
      </c>
      <c r="K109" s="10">
        <v>0.01</v>
      </c>
      <c r="L109" s="10">
        <v>0</v>
      </c>
      <c r="M109" s="10">
        <v>25.6</v>
      </c>
      <c r="N109" s="10">
        <v>1.44</v>
      </c>
      <c r="O109" s="10">
        <v>25.84</v>
      </c>
    </row>
    <row r="110" spans="1:15" ht="12" customHeight="1" x14ac:dyDescent="0.2">
      <c r="A110" s="13"/>
      <c r="B110" s="13" t="s">
        <v>139</v>
      </c>
      <c r="C110" s="10"/>
      <c r="D110" s="90">
        <v>99.2</v>
      </c>
      <c r="E110" s="91">
        <v>59.2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11.25" customHeight="1" x14ac:dyDescent="0.2">
      <c r="A111" s="13"/>
      <c r="B111" s="13" t="s">
        <v>192</v>
      </c>
      <c r="C111" s="10"/>
      <c r="D111" s="81">
        <v>14.4</v>
      </c>
      <c r="E111" s="82">
        <v>14.4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ht="12" customHeight="1" x14ac:dyDescent="0.2">
      <c r="A112" s="13"/>
      <c r="B112" s="13" t="s">
        <v>193</v>
      </c>
      <c r="C112" s="10"/>
      <c r="D112" s="83">
        <v>20.8</v>
      </c>
      <c r="E112" s="84">
        <v>20.8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">
      <c r="A113" s="13"/>
      <c r="B113" s="13" t="s">
        <v>194</v>
      </c>
      <c r="C113" s="10"/>
      <c r="D113" s="81">
        <v>3.2</v>
      </c>
      <c r="E113" s="82">
        <v>3.2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ht="12" customHeight="1" x14ac:dyDescent="0.2">
      <c r="A114" s="13"/>
      <c r="B114" s="13" t="s">
        <v>52</v>
      </c>
      <c r="C114" s="10"/>
      <c r="D114" s="88">
        <v>8</v>
      </c>
      <c r="E114" s="89">
        <v>8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</row>
    <row r="115" spans="1:15" ht="12.75" customHeight="1" x14ac:dyDescent="0.2">
      <c r="A115" s="13"/>
      <c r="B115" s="13" t="s">
        <v>33</v>
      </c>
      <c r="C115" s="10"/>
      <c r="D115" s="10">
        <v>4.8</v>
      </c>
      <c r="E115" s="10">
        <v>4.8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</row>
    <row r="116" spans="1:15" hidden="1" x14ac:dyDescent="0.2">
      <c r="A116" s="13"/>
      <c r="B116" s="13" t="s">
        <v>51</v>
      </c>
      <c r="C116" s="10"/>
      <c r="D116" s="10">
        <v>5</v>
      </c>
      <c r="E116" s="10">
        <v>5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</row>
    <row r="117" spans="1:15" x14ac:dyDescent="0.2">
      <c r="A117" s="13"/>
      <c r="B117" s="13" t="s">
        <v>34</v>
      </c>
      <c r="C117" s="10"/>
      <c r="D117" s="10">
        <v>0.8</v>
      </c>
      <c r="E117" s="10">
        <v>0.8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</row>
    <row r="118" spans="1:15" x14ac:dyDescent="0.2">
      <c r="A118" s="13" t="s">
        <v>227</v>
      </c>
      <c r="B118" s="25" t="s">
        <v>140</v>
      </c>
      <c r="C118" s="10">
        <v>150</v>
      </c>
      <c r="D118" s="10"/>
      <c r="E118" s="10"/>
      <c r="F118" s="10">
        <v>2.29</v>
      </c>
      <c r="G118" s="10">
        <v>11</v>
      </c>
      <c r="H118" s="10">
        <v>14.44</v>
      </c>
      <c r="I118" s="10">
        <v>166</v>
      </c>
      <c r="J118" s="10">
        <v>0.24</v>
      </c>
      <c r="K118" s="10">
        <v>0.14000000000000001</v>
      </c>
      <c r="L118" s="10">
        <v>8.67</v>
      </c>
      <c r="M118" s="10">
        <v>36</v>
      </c>
      <c r="N118" s="10">
        <v>1.5</v>
      </c>
      <c r="O118" s="109">
        <v>11.54</v>
      </c>
    </row>
    <row r="119" spans="1:15" x14ac:dyDescent="0.2">
      <c r="A119" s="13"/>
      <c r="B119" s="43" t="s">
        <v>172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">
      <c r="A120" s="13"/>
      <c r="B120" s="46" t="s">
        <v>288</v>
      </c>
      <c r="C120" s="10"/>
      <c r="D120" s="10">
        <v>70.7</v>
      </c>
      <c r="E120" s="10">
        <v>53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">
      <c r="A121" s="13"/>
      <c r="B121" s="45" t="s">
        <v>289</v>
      </c>
      <c r="C121" s="10"/>
      <c r="D121" s="10">
        <v>75.7</v>
      </c>
      <c r="E121" s="10">
        <v>53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">
      <c r="A122" s="13"/>
      <c r="B122" s="45" t="s">
        <v>165</v>
      </c>
      <c r="C122" s="10"/>
      <c r="D122" s="10">
        <v>81.5</v>
      </c>
      <c r="E122" s="10">
        <v>53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ht="12.75" customHeight="1" x14ac:dyDescent="0.2">
      <c r="A123" s="13"/>
      <c r="B123" s="45" t="s">
        <v>290</v>
      </c>
      <c r="C123" s="10"/>
      <c r="D123" s="10">
        <v>88.3</v>
      </c>
      <c r="E123" s="10">
        <v>53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ht="1.5" hidden="1" customHeight="1" x14ac:dyDescent="0.2">
      <c r="A124" s="27"/>
      <c r="B124" s="43" t="s">
        <v>166</v>
      </c>
      <c r="C124" s="10"/>
      <c r="D124" s="75"/>
      <c r="E124" s="76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ht="12.75" hidden="1" customHeight="1" x14ac:dyDescent="0.2">
      <c r="A125" s="27"/>
      <c r="B125" s="45" t="s">
        <v>167</v>
      </c>
      <c r="C125" s="10"/>
      <c r="D125" s="92" t="s">
        <v>197</v>
      </c>
      <c r="E125" s="78">
        <v>30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ht="12.75" hidden="1" customHeight="1" x14ac:dyDescent="0.2">
      <c r="A126" s="27"/>
      <c r="B126" s="45" t="s">
        <v>168</v>
      </c>
      <c r="C126" s="10"/>
      <c r="D126" s="75">
        <v>40</v>
      </c>
      <c r="E126" s="76">
        <v>30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ht="12.75" hidden="1" customHeight="1" x14ac:dyDescent="0.2">
      <c r="A127" s="27"/>
      <c r="B127" s="13" t="s">
        <v>32</v>
      </c>
      <c r="C127" s="10"/>
      <c r="D127" s="92" t="s">
        <v>198</v>
      </c>
      <c r="E127" s="78">
        <v>22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hidden="1" x14ac:dyDescent="0.2">
      <c r="A128" s="27"/>
      <c r="B128" s="13" t="s">
        <v>30</v>
      </c>
      <c r="C128" s="10"/>
      <c r="D128" s="75">
        <v>27.4</v>
      </c>
      <c r="E128" s="76">
        <v>23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hidden="1" x14ac:dyDescent="0.2">
      <c r="A129" s="27"/>
      <c r="B129" s="13" t="s">
        <v>33</v>
      </c>
      <c r="C129" s="10"/>
      <c r="D129" s="79">
        <v>6</v>
      </c>
      <c r="E129" s="80">
        <v>6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idden="1" x14ac:dyDescent="0.2">
      <c r="A130" s="27"/>
      <c r="B130" s="13" t="s">
        <v>141</v>
      </c>
      <c r="C130" s="10"/>
      <c r="D130" s="10"/>
      <c r="E130" s="10">
        <v>45</v>
      </c>
      <c r="F130" s="10"/>
      <c r="G130" s="10"/>
      <c r="H130" s="10"/>
      <c r="I130" s="10"/>
      <c r="J130" s="31"/>
      <c r="K130" s="31"/>
      <c r="L130" s="31"/>
      <c r="M130" s="31"/>
      <c r="N130" s="31"/>
      <c r="O130" s="10"/>
    </row>
    <row r="131" spans="1:15" hidden="1" x14ac:dyDescent="0.2">
      <c r="A131" s="27"/>
      <c r="B131" s="13" t="s">
        <v>24</v>
      </c>
      <c r="C131" s="10"/>
      <c r="D131" s="10">
        <v>45</v>
      </c>
      <c r="E131" s="10">
        <v>45</v>
      </c>
      <c r="F131" s="10"/>
      <c r="G131" s="10"/>
      <c r="H131" s="10"/>
      <c r="I131" s="10"/>
      <c r="J131" s="31"/>
      <c r="K131" s="31"/>
      <c r="L131" s="31"/>
      <c r="M131" s="31"/>
      <c r="N131" s="31"/>
      <c r="O131" s="10"/>
    </row>
    <row r="132" spans="1:15" ht="1.5" hidden="1" customHeight="1" x14ac:dyDescent="0.2">
      <c r="A132" s="27"/>
      <c r="B132" s="13" t="s">
        <v>22</v>
      </c>
      <c r="C132" s="10"/>
      <c r="D132" s="10">
        <v>2</v>
      </c>
      <c r="E132" s="10">
        <v>2</v>
      </c>
      <c r="F132" s="10"/>
      <c r="G132" s="10"/>
      <c r="H132" s="10"/>
      <c r="I132" s="10"/>
      <c r="J132" s="31"/>
      <c r="K132" s="31"/>
      <c r="L132" s="31"/>
      <c r="M132" s="31"/>
      <c r="N132" s="31"/>
      <c r="O132" s="10"/>
    </row>
    <row r="133" spans="1:15" hidden="1" x14ac:dyDescent="0.2">
      <c r="A133" s="27"/>
      <c r="B133" s="13" t="s">
        <v>36</v>
      </c>
      <c r="C133" s="10"/>
      <c r="D133" s="10">
        <v>2</v>
      </c>
      <c r="E133" s="10">
        <v>2</v>
      </c>
      <c r="F133" s="10"/>
      <c r="G133" s="10"/>
      <c r="H133" s="10"/>
      <c r="I133" s="10"/>
      <c r="J133" s="31"/>
      <c r="K133" s="31"/>
      <c r="L133" s="31"/>
      <c r="M133" s="31"/>
      <c r="N133" s="31"/>
      <c r="O133" s="10"/>
    </row>
    <row r="134" spans="1:15" hidden="1" x14ac:dyDescent="0.2">
      <c r="A134" s="27"/>
      <c r="B134" s="13" t="s">
        <v>31</v>
      </c>
      <c r="C134" s="10"/>
      <c r="D134" s="10">
        <v>3.4</v>
      </c>
      <c r="E134" s="10">
        <v>2.7</v>
      </c>
      <c r="F134" s="10"/>
      <c r="G134" s="10"/>
      <c r="H134" s="10"/>
      <c r="I134" s="10"/>
      <c r="J134" s="31"/>
      <c r="K134" s="31"/>
      <c r="L134" s="31"/>
      <c r="M134" s="31"/>
      <c r="N134" s="31"/>
      <c r="O134" s="31"/>
    </row>
    <row r="135" spans="1:15" hidden="1" x14ac:dyDescent="0.2">
      <c r="A135" s="27"/>
      <c r="B135" s="13" t="s">
        <v>32</v>
      </c>
      <c r="C135" s="10"/>
      <c r="D135" s="10">
        <v>1.5</v>
      </c>
      <c r="E135" s="10">
        <v>0.9</v>
      </c>
      <c r="F135" s="10"/>
      <c r="G135" s="10"/>
      <c r="H135" s="10"/>
      <c r="I135" s="10"/>
      <c r="J135" s="31"/>
      <c r="K135" s="31"/>
      <c r="L135" s="31"/>
      <c r="M135" s="31"/>
      <c r="N135" s="31"/>
      <c r="O135" s="31"/>
    </row>
    <row r="136" spans="1:15" hidden="1" x14ac:dyDescent="0.2">
      <c r="A136" s="27"/>
      <c r="B136" s="13" t="s">
        <v>59</v>
      </c>
      <c r="C136" s="10"/>
      <c r="D136" s="10">
        <v>6.7</v>
      </c>
      <c r="E136" s="10">
        <v>6.7</v>
      </c>
      <c r="F136" s="10"/>
      <c r="G136" s="10"/>
      <c r="H136" s="10"/>
      <c r="I136" s="10"/>
      <c r="J136" s="31"/>
      <c r="K136" s="31"/>
      <c r="L136" s="31"/>
      <c r="M136" s="31"/>
      <c r="N136" s="31"/>
      <c r="O136" s="31"/>
    </row>
    <row r="137" spans="1:15" hidden="1" x14ac:dyDescent="0.2">
      <c r="A137" s="27"/>
      <c r="B137" s="13" t="s">
        <v>22</v>
      </c>
      <c r="C137" s="10"/>
      <c r="D137" s="10">
        <v>0.7</v>
      </c>
      <c r="E137" s="10">
        <v>0.7</v>
      </c>
      <c r="F137" s="10"/>
      <c r="G137" s="10"/>
      <c r="H137" s="10"/>
      <c r="I137" s="10"/>
      <c r="J137" s="31"/>
      <c r="K137" s="31"/>
      <c r="L137" s="31"/>
      <c r="M137" s="31"/>
      <c r="N137" s="31"/>
      <c r="O137" s="31"/>
    </row>
    <row r="138" spans="1:15" hidden="1" x14ac:dyDescent="0.2">
      <c r="A138" s="27"/>
      <c r="B138" s="13" t="s">
        <v>23</v>
      </c>
      <c r="C138" s="10"/>
      <c r="D138" s="10">
        <v>0.45</v>
      </c>
      <c r="E138" s="10">
        <v>0.45</v>
      </c>
      <c r="F138" s="10"/>
      <c r="G138" s="10"/>
      <c r="H138" s="10"/>
      <c r="I138" s="10"/>
      <c r="J138" s="31"/>
      <c r="K138" s="31"/>
      <c r="L138" s="31"/>
      <c r="M138" s="31"/>
      <c r="N138" s="31"/>
      <c r="O138" s="31"/>
    </row>
    <row r="139" spans="1:15" hidden="1" x14ac:dyDescent="0.2">
      <c r="A139" s="27"/>
      <c r="B139" s="13" t="s">
        <v>34</v>
      </c>
      <c r="C139" s="10"/>
      <c r="D139" s="10">
        <v>0.45</v>
      </c>
      <c r="E139" s="10">
        <v>0.45</v>
      </c>
      <c r="F139" s="10"/>
      <c r="G139" s="10"/>
      <c r="H139" s="10"/>
      <c r="I139" s="10"/>
      <c r="J139" s="31"/>
      <c r="K139" s="31"/>
      <c r="L139" s="31"/>
      <c r="M139" s="31"/>
      <c r="N139" s="31"/>
      <c r="O139" s="74"/>
    </row>
    <row r="140" spans="1:15" hidden="1" x14ac:dyDescent="0.2">
      <c r="A140" s="11"/>
      <c r="B140" s="27" t="s">
        <v>51</v>
      </c>
      <c r="C140" s="158"/>
      <c r="D140" s="10">
        <v>5</v>
      </c>
      <c r="E140" s="10">
        <v>5</v>
      </c>
      <c r="F140" s="158"/>
      <c r="G140" s="158"/>
      <c r="H140" s="158"/>
      <c r="I140" s="158"/>
      <c r="J140" s="74"/>
      <c r="K140" s="74"/>
      <c r="L140" s="74"/>
      <c r="M140" s="74"/>
      <c r="N140" s="74"/>
      <c r="O140" s="31"/>
    </row>
    <row r="141" spans="1:15" x14ac:dyDescent="0.2">
      <c r="A141" s="6"/>
      <c r="B141" s="43" t="s">
        <v>166</v>
      </c>
      <c r="C141" s="10"/>
      <c r="D141" s="75"/>
      <c r="E141" s="76"/>
      <c r="F141" s="10"/>
      <c r="G141" s="10"/>
      <c r="H141" s="10"/>
      <c r="I141" s="10"/>
      <c r="J141" s="31"/>
      <c r="K141" s="31"/>
      <c r="L141" s="31"/>
      <c r="M141" s="31"/>
      <c r="N141" s="31"/>
      <c r="O141" s="31"/>
    </row>
    <row r="142" spans="1:15" x14ac:dyDescent="0.2">
      <c r="A142" s="11"/>
      <c r="B142" s="46" t="s">
        <v>300</v>
      </c>
      <c r="C142" s="10"/>
      <c r="D142" s="10">
        <v>32.5</v>
      </c>
      <c r="E142" s="10">
        <v>26</v>
      </c>
      <c r="F142" s="158"/>
      <c r="G142" s="158"/>
      <c r="H142" s="158"/>
      <c r="I142" s="158"/>
      <c r="J142" s="74"/>
      <c r="K142" s="74"/>
      <c r="L142" s="74"/>
      <c r="M142" s="74"/>
      <c r="N142" s="74"/>
      <c r="O142" s="74"/>
    </row>
    <row r="143" spans="1:15" x14ac:dyDescent="0.2">
      <c r="A143" s="11"/>
      <c r="B143" s="46" t="s">
        <v>301</v>
      </c>
      <c r="C143" s="10"/>
      <c r="D143" s="10">
        <v>34.700000000000003</v>
      </c>
      <c r="E143" s="10">
        <v>26</v>
      </c>
      <c r="F143" s="158"/>
      <c r="G143" s="158"/>
      <c r="H143" s="158"/>
      <c r="I143" s="158"/>
      <c r="J143" s="74"/>
      <c r="K143" s="74"/>
      <c r="L143" s="74"/>
      <c r="M143" s="74"/>
      <c r="N143" s="74"/>
      <c r="O143" s="74"/>
    </row>
    <row r="144" spans="1:15" x14ac:dyDescent="0.2">
      <c r="A144" s="11"/>
      <c r="B144" s="13" t="s">
        <v>32</v>
      </c>
      <c r="C144" s="10"/>
      <c r="D144" s="9">
        <v>24</v>
      </c>
      <c r="E144" s="10">
        <v>20</v>
      </c>
      <c r="F144" s="158"/>
      <c r="G144" s="158"/>
      <c r="H144" s="158"/>
      <c r="I144" s="158"/>
      <c r="J144" s="74"/>
      <c r="K144" s="74"/>
      <c r="L144" s="74"/>
      <c r="M144" s="74"/>
      <c r="N144" s="74"/>
      <c r="O144" s="74"/>
    </row>
    <row r="145" spans="1:15" x14ac:dyDescent="0.2">
      <c r="A145" s="11"/>
      <c r="B145" s="13" t="s">
        <v>30</v>
      </c>
      <c r="C145" s="10"/>
      <c r="D145" s="10">
        <v>24.7</v>
      </c>
      <c r="E145" s="10">
        <v>20</v>
      </c>
      <c r="F145" s="158"/>
      <c r="G145" s="158"/>
      <c r="H145" s="158"/>
      <c r="I145" s="158"/>
      <c r="J145" s="74"/>
      <c r="K145" s="74"/>
      <c r="L145" s="74"/>
      <c r="M145" s="74"/>
      <c r="N145" s="74"/>
      <c r="O145" s="74"/>
    </row>
    <row r="146" spans="1:15" x14ac:dyDescent="0.2">
      <c r="A146" s="13"/>
      <c r="B146" s="13" t="s">
        <v>33</v>
      </c>
      <c r="C146" s="10"/>
      <c r="D146" s="10">
        <v>6</v>
      </c>
      <c r="E146" s="10">
        <v>6</v>
      </c>
      <c r="F146" s="10"/>
      <c r="G146" s="10"/>
      <c r="H146" s="10"/>
      <c r="I146" s="10"/>
      <c r="J146" s="31"/>
      <c r="K146" s="31"/>
      <c r="L146" s="31"/>
      <c r="M146" s="31"/>
      <c r="N146" s="31"/>
      <c r="O146" s="31"/>
    </row>
    <row r="147" spans="1:15" x14ac:dyDescent="0.2">
      <c r="A147" s="13"/>
      <c r="B147" s="13" t="s">
        <v>141</v>
      </c>
      <c r="C147" s="10"/>
      <c r="D147" s="10"/>
      <c r="E147" s="10">
        <v>45</v>
      </c>
      <c r="F147" s="10"/>
      <c r="G147" s="10"/>
      <c r="H147" s="10"/>
      <c r="I147" s="10"/>
      <c r="J147" s="31"/>
      <c r="K147" s="31"/>
      <c r="L147" s="31"/>
      <c r="M147" s="31"/>
      <c r="N147" s="31"/>
      <c r="O147" s="31"/>
    </row>
    <row r="148" spans="1:15" x14ac:dyDescent="0.2">
      <c r="A148" s="13"/>
      <c r="B148" s="13" t="s">
        <v>24</v>
      </c>
      <c r="C148" s="10"/>
      <c r="D148" s="10">
        <v>45</v>
      </c>
      <c r="E148" s="10">
        <v>45</v>
      </c>
      <c r="F148" s="10"/>
      <c r="G148" s="10"/>
      <c r="H148" s="10"/>
      <c r="I148" s="10"/>
      <c r="J148" s="31"/>
      <c r="K148" s="31"/>
      <c r="L148" s="31"/>
      <c r="M148" s="31"/>
      <c r="N148" s="31"/>
      <c r="O148" s="31"/>
    </row>
    <row r="149" spans="1:15" x14ac:dyDescent="0.2">
      <c r="A149" s="13"/>
      <c r="B149" s="13" t="s">
        <v>22</v>
      </c>
      <c r="C149" s="10"/>
      <c r="D149" s="10">
        <v>2</v>
      </c>
      <c r="E149" s="10">
        <v>2</v>
      </c>
      <c r="F149" s="10"/>
      <c r="G149" s="10"/>
      <c r="H149" s="10"/>
      <c r="I149" s="10"/>
      <c r="J149" s="31"/>
      <c r="K149" s="31"/>
      <c r="L149" s="31"/>
      <c r="M149" s="31"/>
      <c r="N149" s="31"/>
      <c r="O149" s="31"/>
    </row>
    <row r="150" spans="1:15" x14ac:dyDescent="0.2">
      <c r="A150" s="6"/>
      <c r="B150" s="13" t="s">
        <v>36</v>
      </c>
      <c r="C150" s="10"/>
      <c r="D150" s="10">
        <v>2</v>
      </c>
      <c r="E150" s="10">
        <v>2</v>
      </c>
      <c r="F150" s="24"/>
      <c r="G150" s="24"/>
      <c r="H150" s="24"/>
      <c r="I150" s="24"/>
      <c r="J150" s="31"/>
      <c r="K150" s="31"/>
      <c r="L150" s="31"/>
      <c r="M150" s="31"/>
      <c r="N150" s="31"/>
      <c r="O150" s="31"/>
    </row>
    <row r="151" spans="1:15" x14ac:dyDescent="0.2">
      <c r="A151" s="6"/>
      <c r="B151" s="13" t="s">
        <v>31</v>
      </c>
      <c r="C151" s="10"/>
      <c r="D151" s="10"/>
      <c r="E151" s="10"/>
      <c r="F151" s="10"/>
      <c r="G151" s="10"/>
      <c r="H151" s="10"/>
      <c r="I151" s="10"/>
      <c r="J151" s="31"/>
      <c r="K151" s="31"/>
      <c r="L151" s="31"/>
      <c r="M151" s="31"/>
      <c r="N151" s="31"/>
      <c r="O151" s="31"/>
    </row>
    <row r="152" spans="1:15" x14ac:dyDescent="0.2">
      <c r="A152" s="6"/>
      <c r="B152" s="46" t="s">
        <v>300</v>
      </c>
      <c r="C152" s="10"/>
      <c r="D152" s="10">
        <v>3.4</v>
      </c>
      <c r="E152" s="10">
        <v>2.7</v>
      </c>
      <c r="F152" s="10"/>
      <c r="G152" s="10"/>
      <c r="H152" s="10"/>
      <c r="I152" s="10"/>
      <c r="J152" s="31"/>
      <c r="K152" s="31"/>
      <c r="L152" s="31"/>
      <c r="M152" s="31"/>
      <c r="N152" s="31"/>
      <c r="O152" s="31"/>
    </row>
    <row r="153" spans="1:15" x14ac:dyDescent="0.2">
      <c r="A153" s="6"/>
      <c r="B153" s="46" t="s">
        <v>301</v>
      </c>
      <c r="C153" s="10"/>
      <c r="D153" s="10">
        <v>3.6</v>
      </c>
      <c r="E153" s="10">
        <v>2.7</v>
      </c>
      <c r="F153" s="10"/>
      <c r="G153" s="10"/>
      <c r="H153" s="10"/>
      <c r="I153" s="10"/>
      <c r="J153" s="31"/>
      <c r="K153" s="31"/>
      <c r="L153" s="31"/>
      <c r="M153" s="31"/>
      <c r="N153" s="31"/>
      <c r="O153" s="31"/>
    </row>
    <row r="154" spans="1:15" x14ac:dyDescent="0.2">
      <c r="A154" s="6"/>
      <c r="B154" s="13" t="s">
        <v>32</v>
      </c>
      <c r="C154" s="10"/>
      <c r="D154" s="10">
        <v>1.5</v>
      </c>
      <c r="E154" s="10">
        <v>0.9</v>
      </c>
      <c r="F154" s="10"/>
      <c r="G154" s="10"/>
      <c r="H154" s="10"/>
      <c r="I154" s="10"/>
      <c r="J154" s="31"/>
      <c r="K154" s="31"/>
      <c r="L154" s="31"/>
      <c r="M154" s="31"/>
      <c r="N154" s="31"/>
      <c r="O154" s="31"/>
    </row>
    <row r="155" spans="1:15" x14ac:dyDescent="0.2">
      <c r="A155" s="6"/>
      <c r="B155" s="13" t="s">
        <v>59</v>
      </c>
      <c r="C155" s="10"/>
      <c r="D155" s="10">
        <v>6.75</v>
      </c>
      <c r="E155" s="10">
        <v>6.75</v>
      </c>
      <c r="F155" s="10"/>
      <c r="G155" s="10"/>
      <c r="H155" s="10"/>
      <c r="I155" s="10"/>
      <c r="J155" s="31"/>
      <c r="K155" s="31"/>
      <c r="L155" s="31"/>
      <c r="M155" s="31"/>
      <c r="N155" s="31"/>
      <c r="O155" s="31"/>
    </row>
    <row r="156" spans="1:15" x14ac:dyDescent="0.2">
      <c r="A156" s="10"/>
      <c r="B156" s="13" t="s">
        <v>22</v>
      </c>
      <c r="C156" s="10"/>
      <c r="D156" s="10">
        <v>0.7</v>
      </c>
      <c r="E156" s="10">
        <v>0.7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x14ac:dyDescent="0.2">
      <c r="A157" s="10"/>
      <c r="B157" s="13" t="s">
        <v>23</v>
      </c>
      <c r="C157" s="10"/>
      <c r="D157" s="10">
        <v>0.45</v>
      </c>
      <c r="E157" s="10">
        <v>0.45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x14ac:dyDescent="0.2">
      <c r="A158" s="10"/>
      <c r="B158" s="13" t="s">
        <v>34</v>
      </c>
      <c r="C158" s="10"/>
      <c r="D158" s="10">
        <v>0.45</v>
      </c>
      <c r="E158" s="10">
        <v>0.45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x14ac:dyDescent="0.2">
      <c r="A159" s="10"/>
      <c r="B159" s="30" t="s">
        <v>34</v>
      </c>
      <c r="C159" s="9"/>
      <c r="D159" s="9">
        <v>1</v>
      </c>
      <c r="E159" s="9">
        <v>1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hidden="1" x14ac:dyDescent="0.2">
      <c r="A160" s="10"/>
      <c r="B160" s="13"/>
      <c r="C160" s="10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9" x14ac:dyDescent="0.2">
      <c r="A161" s="10"/>
      <c r="B161" s="11" t="s">
        <v>37</v>
      </c>
      <c r="C161" s="10">
        <v>30</v>
      </c>
      <c r="D161" s="9">
        <v>30</v>
      </c>
      <c r="E161" s="10">
        <v>30</v>
      </c>
      <c r="F161" s="10">
        <v>2.4500000000000002</v>
      </c>
      <c r="G161" s="10">
        <v>0.4</v>
      </c>
      <c r="H161" s="10">
        <v>12.2</v>
      </c>
      <c r="I161" s="10">
        <v>63.6</v>
      </c>
      <c r="J161" s="10">
        <v>3.3000000000000002E-2</v>
      </c>
      <c r="K161" s="10">
        <v>8.9999999999999993E-3</v>
      </c>
      <c r="L161" s="10">
        <v>0</v>
      </c>
      <c r="M161" s="10">
        <v>6</v>
      </c>
      <c r="N161" s="10">
        <v>0.33</v>
      </c>
      <c r="O161" s="10">
        <v>1.05</v>
      </c>
    </row>
    <row r="162" spans="1:19" x14ac:dyDescent="0.2">
      <c r="A162" s="10"/>
      <c r="B162" s="11" t="s">
        <v>20</v>
      </c>
      <c r="C162" s="10">
        <v>30</v>
      </c>
      <c r="D162" s="9">
        <v>30</v>
      </c>
      <c r="E162" s="10">
        <v>30</v>
      </c>
      <c r="F162" s="10">
        <v>2.04</v>
      </c>
      <c r="G162" s="10">
        <v>0.36</v>
      </c>
      <c r="H162" s="10">
        <v>11.94</v>
      </c>
      <c r="I162" s="10">
        <v>60</v>
      </c>
      <c r="J162" s="10">
        <v>5.3999999999999999E-2</v>
      </c>
      <c r="K162" s="10">
        <v>2.4E-2</v>
      </c>
      <c r="L162" s="10">
        <v>0</v>
      </c>
      <c r="M162" s="10">
        <v>14.4</v>
      </c>
      <c r="N162" s="10">
        <v>15</v>
      </c>
      <c r="O162" s="10">
        <v>1.23</v>
      </c>
    </row>
    <row r="163" spans="1:19" x14ac:dyDescent="0.2">
      <c r="A163" s="13" t="s">
        <v>309</v>
      </c>
      <c r="B163" s="11" t="s">
        <v>291</v>
      </c>
      <c r="C163" s="10">
        <v>180</v>
      </c>
      <c r="D163" s="10"/>
      <c r="E163" s="10"/>
      <c r="F163" s="10">
        <v>0.18</v>
      </c>
      <c r="G163" s="10">
        <v>0.18</v>
      </c>
      <c r="H163" s="10">
        <v>21.42</v>
      </c>
      <c r="I163" s="10">
        <v>88.2</v>
      </c>
      <c r="J163" s="10">
        <v>0</v>
      </c>
      <c r="K163" s="10">
        <v>0.02</v>
      </c>
      <c r="L163" s="10">
        <v>0.72</v>
      </c>
      <c r="M163" s="10">
        <v>22</v>
      </c>
      <c r="N163" s="10">
        <v>0.2</v>
      </c>
      <c r="O163" s="10">
        <v>5.39</v>
      </c>
      <c r="Q163" s="66"/>
      <c r="R163" s="48"/>
      <c r="S163" s="130"/>
    </row>
    <row r="164" spans="1:19" ht="11.25" customHeight="1" x14ac:dyDescent="0.2">
      <c r="A164" s="13"/>
      <c r="B164" s="172" t="s">
        <v>292</v>
      </c>
      <c r="C164" s="10"/>
      <c r="D164" s="10">
        <v>30.6</v>
      </c>
      <c r="E164" s="10">
        <v>27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Q164" s="132"/>
      <c r="R164" s="64"/>
      <c r="S164" s="64"/>
    </row>
    <row r="165" spans="1:19" x14ac:dyDescent="0.2">
      <c r="A165" s="13"/>
      <c r="B165" s="13" t="s">
        <v>23</v>
      </c>
      <c r="C165" s="10"/>
      <c r="D165" s="10">
        <v>13.5</v>
      </c>
      <c r="E165" s="10">
        <v>13.5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Q165" s="132"/>
      <c r="R165" s="64"/>
      <c r="S165" s="64"/>
    </row>
    <row r="166" spans="1:19" x14ac:dyDescent="0.2">
      <c r="A166" s="13"/>
      <c r="B166" s="13" t="s">
        <v>293</v>
      </c>
      <c r="C166" s="10"/>
      <c r="D166" s="10">
        <v>9</v>
      </c>
      <c r="E166" s="10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Q166" s="132"/>
      <c r="R166" s="64"/>
      <c r="S166" s="64"/>
    </row>
    <row r="167" spans="1:19" x14ac:dyDescent="0.2">
      <c r="A167" s="13"/>
      <c r="B167" s="13" t="s">
        <v>190</v>
      </c>
      <c r="C167" s="10"/>
      <c r="D167" s="9">
        <v>0.18</v>
      </c>
      <c r="E167" s="10">
        <v>0.18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Q167" s="132"/>
      <c r="R167" s="133"/>
      <c r="S167" s="64"/>
    </row>
    <row r="168" spans="1:19" x14ac:dyDescent="0.2">
      <c r="A168" s="27"/>
      <c r="B168" s="13" t="s">
        <v>294</v>
      </c>
      <c r="C168" s="24"/>
      <c r="D168" s="24">
        <v>178</v>
      </c>
      <c r="E168" s="24">
        <v>178</v>
      </c>
      <c r="F168" s="24"/>
      <c r="G168" s="24"/>
      <c r="H168" s="24"/>
      <c r="I168" s="24"/>
      <c r="J168" s="24"/>
      <c r="K168" s="24"/>
      <c r="L168" s="24"/>
      <c r="M168" s="24"/>
      <c r="N168" s="24"/>
      <c r="O168" s="10"/>
      <c r="Q168" s="132"/>
      <c r="R168" s="48"/>
      <c r="S168" s="48"/>
    </row>
    <row r="169" spans="1:19" hidden="1" x14ac:dyDescent="0.2">
      <c r="A169" s="10"/>
      <c r="B169" s="13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9" x14ac:dyDescent="0.2">
      <c r="A170" s="19"/>
      <c r="B170" s="38" t="s">
        <v>63</v>
      </c>
      <c r="C170" s="19"/>
      <c r="D170" s="18"/>
      <c r="E170" s="19"/>
      <c r="F170" s="19">
        <f t="shared" ref="F170:O170" si="7">SUM(F89:F169)</f>
        <v>22.659999999999997</v>
      </c>
      <c r="G170" s="19">
        <f t="shared" si="7"/>
        <v>31.22</v>
      </c>
      <c r="H170" s="19">
        <f t="shared" si="7"/>
        <v>94.72</v>
      </c>
      <c r="I170" s="19">
        <f t="shared" si="7"/>
        <v>764.2</v>
      </c>
      <c r="J170" s="19">
        <f t="shared" si="7"/>
        <v>0.78200000000000003</v>
      </c>
      <c r="K170" s="19">
        <f t="shared" si="7"/>
        <v>0.55300000000000005</v>
      </c>
      <c r="L170" s="19">
        <f t="shared" si="7"/>
        <v>9.39</v>
      </c>
      <c r="M170" s="19">
        <f t="shared" si="7"/>
        <v>199</v>
      </c>
      <c r="N170" s="19">
        <f t="shared" si="7"/>
        <v>22.72</v>
      </c>
      <c r="O170" s="19">
        <f t="shared" si="7"/>
        <v>50.829999999999991</v>
      </c>
      <c r="P170" s="129"/>
      <c r="Q170" s="130"/>
    </row>
    <row r="171" spans="1:19" hidden="1" x14ac:dyDescent="0.2">
      <c r="A171" s="10"/>
      <c r="B171" s="30"/>
      <c r="C171" s="10"/>
      <c r="D171" s="8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9" x14ac:dyDescent="0.2">
      <c r="A172" s="10"/>
      <c r="B172" s="28" t="s">
        <v>43</v>
      </c>
      <c r="C172" s="10"/>
      <c r="D172" s="8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9" x14ac:dyDescent="0.2">
      <c r="A173" s="10" t="s">
        <v>346</v>
      </c>
      <c r="B173" s="11" t="s">
        <v>345</v>
      </c>
      <c r="C173" s="10">
        <v>200</v>
      </c>
      <c r="D173" s="10"/>
      <c r="E173" s="10"/>
      <c r="F173" s="10">
        <v>1.4</v>
      </c>
      <c r="G173" s="10">
        <v>1.6</v>
      </c>
      <c r="H173" s="10">
        <v>10.7</v>
      </c>
      <c r="I173" s="10">
        <v>91</v>
      </c>
      <c r="J173" s="10"/>
      <c r="K173" s="10"/>
      <c r="L173" s="10">
        <v>0</v>
      </c>
      <c r="M173" s="10"/>
      <c r="N173" s="10"/>
      <c r="O173" s="10">
        <v>5.16</v>
      </c>
    </row>
    <row r="174" spans="1:19" x14ac:dyDescent="0.2">
      <c r="A174" s="10"/>
      <c r="B174" s="13" t="s">
        <v>347</v>
      </c>
      <c r="C174" s="10"/>
      <c r="D174" s="10">
        <v>1</v>
      </c>
      <c r="E174" s="10">
        <v>1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9" x14ac:dyDescent="0.2">
      <c r="A175" s="10"/>
      <c r="B175" s="13" t="s">
        <v>348</v>
      </c>
      <c r="C175" s="10"/>
      <c r="D175" s="10">
        <v>10</v>
      </c>
      <c r="E175" s="10">
        <v>10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9" x14ac:dyDescent="0.2">
      <c r="A176" s="10"/>
      <c r="B176" s="13" t="s">
        <v>24</v>
      </c>
      <c r="C176" s="10"/>
      <c r="D176" s="10">
        <v>150</v>
      </c>
      <c r="E176" s="10">
        <v>150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7" x14ac:dyDescent="0.2">
      <c r="A177" s="10"/>
      <c r="B177" s="13" t="s">
        <v>349</v>
      </c>
      <c r="C177" s="10"/>
      <c r="D177" s="10">
        <v>50</v>
      </c>
      <c r="E177" s="10">
        <v>50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7" ht="14.25" customHeight="1" x14ac:dyDescent="0.2">
      <c r="A178" s="10" t="s">
        <v>370</v>
      </c>
      <c r="B178" s="11" t="s">
        <v>364</v>
      </c>
      <c r="C178" s="10">
        <v>50</v>
      </c>
      <c r="D178" s="9"/>
      <c r="E178" s="10"/>
      <c r="F178" s="10">
        <v>3.75</v>
      </c>
      <c r="G178" s="10">
        <v>6.6</v>
      </c>
      <c r="H178" s="10">
        <v>30.4</v>
      </c>
      <c r="I178" s="10">
        <v>196</v>
      </c>
      <c r="J178" s="10"/>
      <c r="K178" s="10"/>
      <c r="L178" s="10">
        <v>0</v>
      </c>
      <c r="M178" s="10"/>
      <c r="N178" s="10"/>
      <c r="O178" s="10">
        <v>4.5999999999999996</v>
      </c>
      <c r="P178" s="163"/>
      <c r="Q178" s="163"/>
    </row>
    <row r="179" spans="1:17" ht="12" customHeight="1" x14ac:dyDescent="0.2">
      <c r="A179" s="6"/>
      <c r="B179" s="13" t="s">
        <v>365</v>
      </c>
      <c r="C179" s="107"/>
      <c r="D179" s="9">
        <v>32</v>
      </c>
      <c r="E179" s="9">
        <v>32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7" ht="12.75" customHeight="1" x14ac:dyDescent="0.2">
      <c r="A180" s="6"/>
      <c r="B180" s="13" t="s">
        <v>366</v>
      </c>
      <c r="C180" s="107"/>
      <c r="D180" s="106">
        <v>1.7</v>
      </c>
      <c r="E180" s="9">
        <v>1.7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7" ht="12.75" customHeight="1" x14ac:dyDescent="0.2">
      <c r="A181" s="6"/>
      <c r="B181" s="13" t="s">
        <v>348</v>
      </c>
      <c r="C181" s="107"/>
      <c r="D181" s="106">
        <v>5.5</v>
      </c>
      <c r="E181" s="9">
        <v>5.5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7" ht="12.75" customHeight="1" x14ac:dyDescent="0.2">
      <c r="A182" s="6"/>
      <c r="B182" s="13" t="s">
        <v>367</v>
      </c>
      <c r="C182" s="107"/>
      <c r="D182" s="106">
        <v>1.6</v>
      </c>
      <c r="E182" s="9">
        <v>1.6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7" x14ac:dyDescent="0.2">
      <c r="A183" s="6"/>
      <c r="B183" s="13" t="s">
        <v>356</v>
      </c>
      <c r="C183" s="107"/>
      <c r="D183" s="106">
        <v>0.85</v>
      </c>
      <c r="E183" s="9">
        <v>0.85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7" x14ac:dyDescent="0.2">
      <c r="A184" s="6"/>
      <c r="B184" s="13" t="s">
        <v>173</v>
      </c>
      <c r="C184" s="107"/>
      <c r="D184" s="106">
        <v>0.3</v>
      </c>
      <c r="E184" s="9">
        <v>0.3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7" x14ac:dyDescent="0.2">
      <c r="A185" s="6"/>
      <c r="B185" s="13" t="s">
        <v>127</v>
      </c>
      <c r="C185" s="107"/>
      <c r="D185" s="106">
        <v>7.4</v>
      </c>
      <c r="E185" s="9">
        <v>7.4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7" ht="25.5" x14ac:dyDescent="0.2">
      <c r="A186" s="6"/>
      <c r="B186" s="13" t="s">
        <v>368</v>
      </c>
      <c r="C186" s="107"/>
      <c r="D186" s="106" t="s">
        <v>369</v>
      </c>
      <c r="E186" s="9">
        <v>0.95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7" x14ac:dyDescent="0.2">
      <c r="A187" s="6"/>
      <c r="B187" s="13" t="s">
        <v>294</v>
      </c>
      <c r="C187" s="107"/>
      <c r="D187" s="106">
        <v>14.2</v>
      </c>
      <c r="E187" s="9">
        <v>14.2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7" x14ac:dyDescent="0.2">
      <c r="A188" s="19"/>
      <c r="B188" s="16" t="s">
        <v>46</v>
      </c>
      <c r="C188" s="19"/>
      <c r="D188" s="94"/>
      <c r="E188" s="95"/>
      <c r="F188" s="19">
        <f t="shared" ref="F188:O188" si="8">F173+F178</f>
        <v>5.15</v>
      </c>
      <c r="G188" s="19">
        <f t="shared" si="8"/>
        <v>8.1999999999999993</v>
      </c>
      <c r="H188" s="19">
        <f t="shared" si="8"/>
        <v>41.099999999999994</v>
      </c>
      <c r="I188" s="19">
        <f t="shared" si="8"/>
        <v>287</v>
      </c>
      <c r="J188" s="19">
        <f t="shared" si="8"/>
        <v>0</v>
      </c>
      <c r="K188" s="19">
        <f t="shared" si="8"/>
        <v>0</v>
      </c>
      <c r="L188" s="19">
        <f t="shared" si="8"/>
        <v>0</v>
      </c>
      <c r="M188" s="19">
        <f t="shared" si="8"/>
        <v>0</v>
      </c>
      <c r="N188" s="19">
        <f t="shared" si="8"/>
        <v>0</v>
      </c>
      <c r="O188" s="19">
        <f t="shared" si="8"/>
        <v>9.76</v>
      </c>
      <c r="P188" s="129"/>
      <c r="Q188" s="130"/>
    </row>
    <row r="189" spans="1:17" ht="12.75" customHeight="1" x14ac:dyDescent="0.2">
      <c r="A189" s="36"/>
      <c r="B189" s="39" t="s">
        <v>47</v>
      </c>
      <c r="C189" s="36"/>
      <c r="D189" s="35"/>
      <c r="E189" s="36"/>
      <c r="F189" s="36">
        <f t="shared" ref="F189:O189" si="9">F84+F87+F170+F188</f>
        <v>41.489999999999995</v>
      </c>
      <c r="G189" s="36">
        <f t="shared" si="9"/>
        <v>54.819999999999993</v>
      </c>
      <c r="H189" s="36">
        <f t="shared" si="9"/>
        <v>220.74999999999997</v>
      </c>
      <c r="I189" s="36">
        <f t="shared" si="9"/>
        <v>1627.62</v>
      </c>
      <c r="J189" s="36">
        <f t="shared" si="9"/>
        <v>18.87</v>
      </c>
      <c r="K189" s="36">
        <f t="shared" si="9"/>
        <v>0.64500000000000002</v>
      </c>
      <c r="L189" s="36">
        <f t="shared" si="9"/>
        <v>15.100000000000001</v>
      </c>
      <c r="M189" s="36">
        <f t="shared" si="9"/>
        <v>343</v>
      </c>
      <c r="N189" s="36">
        <f t="shared" si="9"/>
        <v>26.759999999999998</v>
      </c>
      <c r="O189" s="36">
        <f t="shared" si="9"/>
        <v>102.17</v>
      </c>
      <c r="P189" s="134"/>
    </row>
    <row r="190" spans="1:17" ht="3.75" hidden="1" customHeight="1" x14ac:dyDescent="0.2">
      <c r="A190" s="10"/>
      <c r="B190" s="13"/>
      <c r="C190" s="13"/>
      <c r="D190" s="40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7" ht="15.75" customHeight="1" x14ac:dyDescent="0.2">
      <c r="A191" s="180" t="s">
        <v>70</v>
      </c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</row>
    <row r="192" spans="1:17" x14ac:dyDescent="0.2">
      <c r="A192" s="10"/>
      <c r="B192" s="28" t="s">
        <v>19</v>
      </c>
      <c r="C192" s="13"/>
      <c r="D192" s="40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7" ht="25.5" x14ac:dyDescent="0.2">
      <c r="A193" s="13" t="s">
        <v>185</v>
      </c>
      <c r="B193" s="7" t="s">
        <v>184</v>
      </c>
      <c r="C193" s="10" t="s">
        <v>275</v>
      </c>
      <c r="D193" s="10"/>
      <c r="E193" s="10"/>
      <c r="F193" s="10">
        <v>24.047999999999998</v>
      </c>
      <c r="G193" s="10">
        <v>10.08</v>
      </c>
      <c r="H193" s="10">
        <v>39.6</v>
      </c>
      <c r="I193" s="10">
        <v>348</v>
      </c>
      <c r="J193" s="10"/>
      <c r="K193" s="10"/>
      <c r="L193" s="10">
        <v>0</v>
      </c>
      <c r="M193" s="10"/>
      <c r="N193" s="10"/>
      <c r="O193" s="10">
        <v>57.8</v>
      </c>
    </row>
    <row r="194" spans="1:17" x14ac:dyDescent="0.2">
      <c r="A194" s="13"/>
      <c r="B194" s="30" t="s">
        <v>68</v>
      </c>
      <c r="C194" s="10"/>
      <c r="D194" s="78">
        <v>112.8</v>
      </c>
      <c r="E194" s="78">
        <v>110.4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7" x14ac:dyDescent="0.2">
      <c r="A195" s="13"/>
      <c r="B195" s="13" t="s">
        <v>49</v>
      </c>
      <c r="C195" s="10"/>
      <c r="D195" s="78">
        <v>7.2</v>
      </c>
      <c r="E195" s="78">
        <v>7.2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1:17" x14ac:dyDescent="0.2">
      <c r="A196" s="13"/>
      <c r="B196" s="13" t="s">
        <v>186</v>
      </c>
      <c r="C196" s="10"/>
      <c r="D196" s="78">
        <v>9.6</v>
      </c>
      <c r="E196" s="78">
        <v>9.6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7" x14ac:dyDescent="0.2">
      <c r="A197" s="13"/>
      <c r="B197" s="13" t="s">
        <v>23</v>
      </c>
      <c r="C197" s="10"/>
      <c r="D197" s="78">
        <v>9.6</v>
      </c>
      <c r="E197" s="78">
        <v>9.6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7" x14ac:dyDescent="0.2">
      <c r="A198" s="13"/>
      <c r="B198" s="13" t="s">
        <v>50</v>
      </c>
      <c r="C198" s="10"/>
      <c r="D198" s="78" t="s">
        <v>242</v>
      </c>
      <c r="E198" s="78">
        <v>4.8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Q198" s="32"/>
    </row>
    <row r="199" spans="1:17" x14ac:dyDescent="0.2">
      <c r="A199" s="13"/>
      <c r="B199" s="13" t="s">
        <v>22</v>
      </c>
      <c r="C199" s="10"/>
      <c r="D199" s="78">
        <v>4.8</v>
      </c>
      <c r="E199" s="78">
        <v>4.8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1:17" x14ac:dyDescent="0.2">
      <c r="A200" s="13"/>
      <c r="B200" s="13" t="s">
        <v>52</v>
      </c>
      <c r="C200" s="10"/>
      <c r="D200" s="78">
        <v>4.8</v>
      </c>
      <c r="E200" s="78">
        <v>4.8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1:17" x14ac:dyDescent="0.2">
      <c r="A201" s="13"/>
      <c r="B201" s="13" t="s">
        <v>35</v>
      </c>
      <c r="C201" s="10"/>
      <c r="D201" s="78">
        <v>4.8</v>
      </c>
      <c r="E201" s="78">
        <v>4.8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1:17" x14ac:dyDescent="0.2">
      <c r="A202" s="13"/>
      <c r="B202" s="13" t="s">
        <v>34</v>
      </c>
      <c r="C202" s="10"/>
      <c r="D202" s="78">
        <v>1.5</v>
      </c>
      <c r="E202" s="78">
        <v>1.5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1:17" x14ac:dyDescent="0.2">
      <c r="A203" s="13"/>
      <c r="B203" s="13" t="s">
        <v>121</v>
      </c>
      <c r="C203" s="10"/>
      <c r="D203" s="10">
        <v>10</v>
      </c>
      <c r="E203" s="10">
        <v>10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1:17" x14ac:dyDescent="0.2">
      <c r="A204" s="13" t="s">
        <v>311</v>
      </c>
      <c r="B204" s="11" t="s">
        <v>122</v>
      </c>
      <c r="C204" s="10">
        <v>180</v>
      </c>
      <c r="D204" s="10"/>
      <c r="E204" s="10"/>
      <c r="F204" s="10">
        <v>2.97</v>
      </c>
      <c r="G204" s="10">
        <v>2.61</v>
      </c>
      <c r="H204" s="10">
        <v>12.42</v>
      </c>
      <c r="I204" s="10">
        <v>84.6</v>
      </c>
      <c r="J204" s="10">
        <v>0.2</v>
      </c>
      <c r="K204" s="10">
        <v>0.66</v>
      </c>
      <c r="L204" s="10">
        <v>0.63</v>
      </c>
      <c r="M204" s="10">
        <v>0</v>
      </c>
      <c r="N204" s="10">
        <v>0</v>
      </c>
      <c r="O204" s="10">
        <v>8.65</v>
      </c>
    </row>
    <row r="205" spans="1:17" ht="14.25" customHeight="1" x14ac:dyDescent="0.2">
      <c r="A205" s="13"/>
      <c r="B205" s="30" t="s">
        <v>123</v>
      </c>
      <c r="C205" s="10"/>
      <c r="D205" s="10">
        <v>2.2000000000000002</v>
      </c>
      <c r="E205" s="10">
        <v>2.2000000000000002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1:17" ht="14.25" customHeight="1" x14ac:dyDescent="0.2">
      <c r="A206" s="13"/>
      <c r="B206" s="13" t="s">
        <v>23</v>
      </c>
      <c r="C206" s="10"/>
      <c r="D206" s="10">
        <v>9</v>
      </c>
      <c r="E206" s="10">
        <v>9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1:17" x14ac:dyDescent="0.2">
      <c r="A207" s="13"/>
      <c r="B207" s="13" t="s">
        <v>109</v>
      </c>
      <c r="C207" s="10"/>
      <c r="D207" s="10">
        <v>90</v>
      </c>
      <c r="E207" s="10">
        <v>90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1:17" x14ac:dyDescent="0.2">
      <c r="A208" s="13"/>
      <c r="B208" s="13" t="s">
        <v>58</v>
      </c>
      <c r="C208" s="10"/>
      <c r="D208" s="10">
        <v>94.5</v>
      </c>
      <c r="E208" s="10">
        <v>94.5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1:17" x14ac:dyDescent="0.2">
      <c r="A209" s="10"/>
      <c r="B209" s="11" t="s">
        <v>20</v>
      </c>
      <c r="C209" s="9">
        <v>40</v>
      </c>
      <c r="D209" s="9">
        <v>40</v>
      </c>
      <c r="E209" s="10">
        <v>40</v>
      </c>
      <c r="F209" s="10">
        <v>2.72</v>
      </c>
      <c r="G209" s="10">
        <v>0.48</v>
      </c>
      <c r="H209" s="10">
        <v>15.9</v>
      </c>
      <c r="I209" s="10">
        <v>80</v>
      </c>
      <c r="J209" s="10">
        <v>0.06</v>
      </c>
      <c r="K209" s="10">
        <v>0.03</v>
      </c>
      <c r="L209" s="10">
        <v>0</v>
      </c>
      <c r="M209" s="10">
        <v>19.2</v>
      </c>
      <c r="N209" s="10">
        <v>20</v>
      </c>
      <c r="O209" s="12">
        <v>1.63</v>
      </c>
    </row>
    <row r="210" spans="1:17" ht="15" customHeight="1" x14ac:dyDescent="0.2">
      <c r="A210" s="10" t="s">
        <v>226</v>
      </c>
      <c r="B210" s="11" t="s">
        <v>22</v>
      </c>
      <c r="C210" s="9">
        <v>5</v>
      </c>
      <c r="D210" s="9">
        <v>5</v>
      </c>
      <c r="E210" s="10">
        <v>5</v>
      </c>
      <c r="F210" s="10">
        <v>0.05</v>
      </c>
      <c r="G210" s="10">
        <v>4.0999999999999996</v>
      </c>
      <c r="H210" s="10">
        <v>0.05</v>
      </c>
      <c r="I210" s="10">
        <v>37.5</v>
      </c>
      <c r="J210" s="10">
        <v>0</v>
      </c>
      <c r="K210" s="10">
        <v>0.01</v>
      </c>
      <c r="L210" s="10">
        <v>0</v>
      </c>
      <c r="M210" s="10">
        <v>1</v>
      </c>
      <c r="N210" s="10">
        <v>0</v>
      </c>
      <c r="O210" s="9">
        <v>3.77</v>
      </c>
    </row>
    <row r="211" spans="1:17" x14ac:dyDescent="0.2">
      <c r="A211" s="19"/>
      <c r="B211" s="38" t="s">
        <v>55</v>
      </c>
      <c r="C211" s="19"/>
      <c r="D211" s="19"/>
      <c r="E211" s="19"/>
      <c r="F211" s="72">
        <f>SUM(F193:F210)</f>
        <v>29.787999999999997</v>
      </c>
      <c r="G211" s="19">
        <f t="shared" ref="G211:O211" si="10">SUM(G193:G210)</f>
        <v>17.27</v>
      </c>
      <c r="H211" s="19">
        <f t="shared" si="10"/>
        <v>67.97</v>
      </c>
      <c r="I211" s="19">
        <f t="shared" si="10"/>
        <v>550.1</v>
      </c>
      <c r="J211" s="19">
        <f t="shared" si="10"/>
        <v>0.26</v>
      </c>
      <c r="K211" s="19">
        <f t="shared" si="10"/>
        <v>0.70000000000000007</v>
      </c>
      <c r="L211" s="19">
        <f t="shared" si="10"/>
        <v>0.63</v>
      </c>
      <c r="M211" s="19">
        <f t="shared" si="10"/>
        <v>20.2</v>
      </c>
      <c r="N211" s="19">
        <f t="shared" si="10"/>
        <v>20</v>
      </c>
      <c r="O211" s="19">
        <f t="shared" si="10"/>
        <v>71.849999999999994</v>
      </c>
      <c r="P211" s="128"/>
    </row>
    <row r="212" spans="1:17" x14ac:dyDescent="0.2">
      <c r="A212" s="24"/>
      <c r="B212" s="21" t="s">
        <v>26</v>
      </c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</row>
    <row r="213" spans="1:17" ht="26.25" customHeight="1" x14ac:dyDescent="0.2">
      <c r="A213" s="20" t="s">
        <v>27</v>
      </c>
      <c r="B213" s="37" t="s">
        <v>313</v>
      </c>
      <c r="C213" s="24">
        <v>180</v>
      </c>
      <c r="D213" s="24">
        <v>180</v>
      </c>
      <c r="E213" s="24">
        <v>180</v>
      </c>
      <c r="F213" s="24">
        <v>0.6</v>
      </c>
      <c r="G213" s="24">
        <v>0</v>
      </c>
      <c r="H213" s="24">
        <v>31</v>
      </c>
      <c r="I213" s="24">
        <v>82</v>
      </c>
      <c r="J213" s="24">
        <v>0.03</v>
      </c>
      <c r="K213" s="24">
        <v>0.03</v>
      </c>
      <c r="L213" s="24">
        <v>12</v>
      </c>
      <c r="M213" s="24">
        <v>17</v>
      </c>
      <c r="N213" s="26">
        <v>1.8</v>
      </c>
      <c r="O213" s="24">
        <v>14.61</v>
      </c>
    </row>
    <row r="214" spans="1:17" x14ac:dyDescent="0.2">
      <c r="A214" s="19"/>
      <c r="B214" s="16" t="s">
        <v>28</v>
      </c>
      <c r="C214" s="19"/>
      <c r="D214" s="19"/>
      <c r="E214" s="19"/>
      <c r="F214" s="19">
        <f t="shared" ref="F214:O214" si="11">F213</f>
        <v>0.6</v>
      </c>
      <c r="G214" s="19">
        <f t="shared" si="11"/>
        <v>0</v>
      </c>
      <c r="H214" s="19">
        <f t="shared" si="11"/>
        <v>31</v>
      </c>
      <c r="I214" s="19">
        <f t="shared" si="11"/>
        <v>82</v>
      </c>
      <c r="J214" s="19">
        <f t="shared" si="11"/>
        <v>0.03</v>
      </c>
      <c r="K214" s="19">
        <f t="shared" si="11"/>
        <v>0.03</v>
      </c>
      <c r="L214" s="19">
        <f t="shared" si="11"/>
        <v>12</v>
      </c>
      <c r="M214" s="19">
        <f t="shared" si="11"/>
        <v>17</v>
      </c>
      <c r="N214" s="19">
        <f t="shared" si="11"/>
        <v>1.8</v>
      </c>
      <c r="O214" s="19">
        <f t="shared" si="11"/>
        <v>14.61</v>
      </c>
      <c r="P214" s="129"/>
      <c r="Q214" s="130"/>
    </row>
    <row r="215" spans="1:17" x14ac:dyDescent="0.2">
      <c r="A215" s="10"/>
      <c r="B215" s="28" t="s">
        <v>29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 spans="1:17" ht="25.5" x14ac:dyDescent="0.2">
      <c r="A216" s="27" t="s">
        <v>259</v>
      </c>
      <c r="B216" s="25" t="s">
        <v>260</v>
      </c>
      <c r="C216" s="24" t="s">
        <v>71</v>
      </c>
      <c r="D216" s="24"/>
      <c r="E216" s="24"/>
      <c r="F216" s="24">
        <v>2.88</v>
      </c>
      <c r="G216" s="24">
        <v>4.08</v>
      </c>
      <c r="H216" s="24">
        <v>16.16</v>
      </c>
      <c r="I216" s="24">
        <v>113.2</v>
      </c>
      <c r="J216" s="24">
        <v>12</v>
      </c>
      <c r="K216" s="24"/>
      <c r="L216" s="24">
        <v>9.6</v>
      </c>
      <c r="M216" s="24">
        <v>45</v>
      </c>
      <c r="N216" s="24">
        <v>1</v>
      </c>
      <c r="O216" s="24">
        <v>8.33</v>
      </c>
    </row>
    <row r="217" spans="1:17" x14ac:dyDescent="0.2">
      <c r="A217" s="27"/>
      <c r="B217" s="27" t="s">
        <v>177</v>
      </c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1:17" x14ac:dyDescent="0.2">
      <c r="A218" s="27"/>
      <c r="B218" s="46" t="s">
        <v>300</v>
      </c>
      <c r="C218" s="24"/>
      <c r="D218" s="24">
        <v>40</v>
      </c>
      <c r="E218" s="24">
        <v>32</v>
      </c>
      <c r="F218" s="24"/>
      <c r="G218" s="24"/>
      <c r="H218" s="24"/>
      <c r="I218" s="24"/>
      <c r="J218" s="24"/>
      <c r="K218" s="24"/>
      <c r="L218" s="24"/>
      <c r="M218" s="24"/>
      <c r="N218" s="24"/>
      <c r="O218" s="24"/>
    </row>
    <row r="219" spans="1:17" x14ac:dyDescent="0.2">
      <c r="A219" s="27"/>
      <c r="B219" s="46" t="s">
        <v>301</v>
      </c>
      <c r="C219" s="24"/>
      <c r="D219" s="24">
        <v>42.7</v>
      </c>
      <c r="E219" s="24">
        <v>32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1:17" x14ac:dyDescent="0.2">
      <c r="A220" s="27"/>
      <c r="B220" s="27" t="s">
        <v>172</v>
      </c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1:17" ht="12.75" customHeight="1" x14ac:dyDescent="0.2">
      <c r="A221" s="13"/>
      <c r="B221" s="46" t="s">
        <v>288</v>
      </c>
      <c r="C221" s="10"/>
      <c r="D221" s="77">
        <v>26.7</v>
      </c>
      <c r="E221" s="78">
        <v>20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spans="1:17" x14ac:dyDescent="0.2">
      <c r="A222" s="13"/>
      <c r="B222" s="45" t="s">
        <v>289</v>
      </c>
      <c r="C222" s="10"/>
      <c r="D222" s="75">
        <v>28.6</v>
      </c>
      <c r="E222" s="76">
        <v>20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spans="1:17" x14ac:dyDescent="0.2">
      <c r="A223" s="13"/>
      <c r="B223" s="45" t="s">
        <v>165</v>
      </c>
      <c r="C223" s="10"/>
      <c r="D223" s="79">
        <v>30.8</v>
      </c>
      <c r="E223" s="80">
        <v>20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1:17" x14ac:dyDescent="0.2">
      <c r="A224" s="13"/>
      <c r="B224" s="45" t="s">
        <v>290</v>
      </c>
      <c r="C224" s="10"/>
      <c r="D224" s="77">
        <v>33.299999999999997</v>
      </c>
      <c r="E224" s="78">
        <v>20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1:15" x14ac:dyDescent="0.2">
      <c r="A225" s="13"/>
      <c r="B225" s="27" t="s">
        <v>261</v>
      </c>
      <c r="C225" s="24"/>
      <c r="D225" s="24">
        <v>8</v>
      </c>
      <c r="E225" s="24">
        <v>8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1:15" x14ac:dyDescent="0.2">
      <c r="A226" s="13"/>
      <c r="B226" s="27" t="s">
        <v>31</v>
      </c>
      <c r="C226" s="24"/>
      <c r="D226" s="24"/>
      <c r="E226" s="24"/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1:15" x14ac:dyDescent="0.2">
      <c r="A227" s="13"/>
      <c r="B227" s="46" t="s">
        <v>300</v>
      </c>
      <c r="C227" s="10"/>
      <c r="D227" s="81">
        <v>10</v>
      </c>
      <c r="E227" s="82">
        <v>8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spans="1:15" x14ac:dyDescent="0.2">
      <c r="A228" s="13"/>
      <c r="B228" s="46" t="s">
        <v>301</v>
      </c>
      <c r="C228" s="10"/>
      <c r="D228" s="83">
        <v>10.7</v>
      </c>
      <c r="E228" s="84">
        <v>8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1:15" x14ac:dyDescent="0.2">
      <c r="A229" s="13"/>
      <c r="B229" s="43" t="s">
        <v>262</v>
      </c>
      <c r="C229" s="24"/>
      <c r="D229" s="24">
        <v>2.6</v>
      </c>
      <c r="E229" s="24">
        <v>2.4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spans="1:15" x14ac:dyDescent="0.2">
      <c r="A230" s="13"/>
      <c r="B230" s="27" t="s">
        <v>32</v>
      </c>
      <c r="C230" s="24"/>
      <c r="D230" s="24">
        <v>9.6</v>
      </c>
      <c r="E230" s="24">
        <v>8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1:15" x14ac:dyDescent="0.2">
      <c r="A231" s="13"/>
      <c r="B231" s="27" t="s">
        <v>263</v>
      </c>
      <c r="C231" s="24"/>
      <c r="D231" s="24">
        <v>6</v>
      </c>
      <c r="E231" s="24">
        <v>6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1:15" x14ac:dyDescent="0.2">
      <c r="A232" s="13"/>
      <c r="B232" s="27" t="s">
        <v>33</v>
      </c>
      <c r="C232" s="24"/>
      <c r="D232" s="24">
        <v>4</v>
      </c>
      <c r="E232" s="24">
        <v>4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1:15" x14ac:dyDescent="0.2">
      <c r="A233" s="13"/>
      <c r="B233" s="27" t="s">
        <v>264</v>
      </c>
      <c r="C233" s="59"/>
      <c r="D233" s="24">
        <v>0.8</v>
      </c>
      <c r="E233" s="24">
        <v>0.6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1:15" s="14" customFormat="1" x14ac:dyDescent="0.2">
      <c r="A234" s="13"/>
      <c r="B234" s="27" t="s">
        <v>23</v>
      </c>
      <c r="C234" s="59"/>
      <c r="D234" s="24">
        <v>1.2</v>
      </c>
      <c r="E234" s="24">
        <v>1.2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 s="14" customFormat="1" x14ac:dyDescent="0.2">
      <c r="A235" s="13"/>
      <c r="B235" s="27" t="s">
        <v>41</v>
      </c>
      <c r="C235" s="59"/>
      <c r="D235" s="24">
        <v>0.1</v>
      </c>
      <c r="E235" s="24">
        <v>0.1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1:15" s="14" customFormat="1" x14ac:dyDescent="0.2">
      <c r="A236" s="13"/>
      <c r="B236" s="27" t="s">
        <v>24</v>
      </c>
      <c r="C236" s="59"/>
      <c r="D236" s="24">
        <v>160</v>
      </c>
      <c r="E236" s="24">
        <v>160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s="14" customFormat="1" x14ac:dyDescent="0.2">
      <c r="A237" s="13"/>
      <c r="B237" s="27" t="s">
        <v>173</v>
      </c>
      <c r="C237" s="59"/>
      <c r="D237" s="24">
        <v>2</v>
      </c>
      <c r="E237" s="24">
        <v>2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1:15" ht="13.5" customHeight="1" x14ac:dyDescent="0.2">
      <c r="A238" s="13"/>
      <c r="B238" s="27" t="s">
        <v>35</v>
      </c>
      <c r="C238" s="59"/>
      <c r="D238" s="24">
        <v>5</v>
      </c>
      <c r="E238" s="24">
        <v>5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1:15" hidden="1" x14ac:dyDescent="0.2">
      <c r="A239" s="6"/>
      <c r="B239" s="30"/>
      <c r="C239" s="10"/>
      <c r="D239" s="77"/>
      <c r="E239" s="78"/>
      <c r="F239" s="10"/>
      <c r="G239" s="10"/>
      <c r="H239" s="10"/>
      <c r="I239" s="10"/>
      <c r="J239" s="10"/>
      <c r="K239" s="10"/>
      <c r="L239" s="10"/>
      <c r="M239" s="10"/>
      <c r="N239" s="10"/>
      <c r="O239" s="9"/>
    </row>
    <row r="240" spans="1:15" hidden="1" x14ac:dyDescent="0.2">
      <c r="A240" s="6"/>
      <c r="B240" s="30"/>
      <c r="C240" s="10"/>
      <c r="D240" s="75"/>
      <c r="E240" s="76"/>
      <c r="F240" s="10"/>
      <c r="G240" s="10"/>
      <c r="H240" s="10"/>
      <c r="I240" s="10"/>
      <c r="J240" s="10"/>
      <c r="K240" s="10"/>
      <c r="L240" s="10"/>
      <c r="M240" s="10"/>
      <c r="N240" s="10"/>
      <c r="O240" s="8"/>
    </row>
    <row r="241" spans="1:15" hidden="1" x14ac:dyDescent="0.2">
      <c r="A241" s="6"/>
      <c r="B241" s="30"/>
      <c r="C241" s="8"/>
      <c r="D241" s="79"/>
      <c r="E241" s="80"/>
      <c r="F241" s="10"/>
      <c r="G241" s="10"/>
      <c r="H241" s="10"/>
      <c r="I241" s="10"/>
      <c r="J241" s="10"/>
      <c r="K241" s="10"/>
      <c r="L241" s="10"/>
      <c r="M241" s="10"/>
      <c r="N241" s="10"/>
      <c r="O241" s="8"/>
    </row>
    <row r="242" spans="1:15" hidden="1" x14ac:dyDescent="0.2">
      <c r="A242" s="6"/>
      <c r="B242" s="30"/>
      <c r="C242" s="8"/>
      <c r="D242" s="77"/>
      <c r="E242" s="78"/>
      <c r="F242" s="10"/>
      <c r="G242" s="10"/>
      <c r="H242" s="10"/>
      <c r="I242" s="10"/>
      <c r="J242" s="10"/>
      <c r="K242" s="10"/>
      <c r="L242" s="10"/>
      <c r="M242" s="10"/>
      <c r="N242" s="10"/>
      <c r="O242" s="8"/>
    </row>
    <row r="243" spans="1:15" ht="11.25" hidden="1" customHeight="1" x14ac:dyDescent="0.2">
      <c r="A243" s="6"/>
      <c r="B243" s="30"/>
      <c r="C243" s="8"/>
      <c r="D243" s="85"/>
      <c r="E243" s="86"/>
      <c r="F243" s="10"/>
      <c r="G243" s="10"/>
      <c r="H243" s="10"/>
      <c r="I243" s="10"/>
      <c r="J243" s="10"/>
      <c r="K243" s="10"/>
      <c r="L243" s="10"/>
      <c r="M243" s="10"/>
      <c r="N243" s="10"/>
      <c r="O243" s="8"/>
    </row>
    <row r="244" spans="1:15" hidden="1" x14ac:dyDescent="0.2">
      <c r="A244" s="13"/>
      <c r="B244" s="27"/>
      <c r="C244" s="59"/>
      <c r="D244" s="24"/>
      <c r="E244" s="24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spans="1:15" hidden="1" x14ac:dyDescent="0.2">
      <c r="A245" s="13"/>
      <c r="B245" s="27"/>
      <c r="C245" s="59"/>
      <c r="D245" s="24"/>
      <c r="E245" s="24"/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 spans="1:15" ht="12" hidden="1" customHeight="1" x14ac:dyDescent="0.2">
      <c r="A246" s="13"/>
      <c r="B246" s="27"/>
      <c r="C246" s="59"/>
      <c r="D246" s="24"/>
      <c r="E246" s="24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1:15" hidden="1" x14ac:dyDescent="0.2">
      <c r="A247" s="10"/>
      <c r="B247" s="13"/>
      <c r="C247" s="13"/>
      <c r="D247" s="10"/>
      <c r="E247" s="10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 x14ac:dyDescent="0.2">
      <c r="A248" s="13" t="s">
        <v>228</v>
      </c>
      <c r="B248" s="11" t="s">
        <v>91</v>
      </c>
      <c r="C248" s="10">
        <v>80</v>
      </c>
      <c r="D248" s="10"/>
      <c r="E248" s="96"/>
      <c r="F248" s="10">
        <v>15.82</v>
      </c>
      <c r="G248" s="10">
        <v>17.77</v>
      </c>
      <c r="H248" s="10">
        <v>18.079999999999998</v>
      </c>
      <c r="I248" s="10">
        <v>265.43</v>
      </c>
      <c r="J248" s="10">
        <v>6.4000000000000001E-2</v>
      </c>
      <c r="K248" s="10">
        <v>9.6000000000000002E-2</v>
      </c>
      <c r="L248" s="10">
        <v>0</v>
      </c>
      <c r="M248" s="10">
        <v>16.8</v>
      </c>
      <c r="N248" s="10">
        <v>1.2</v>
      </c>
      <c r="O248" s="10">
        <v>45.15</v>
      </c>
    </row>
    <row r="249" spans="1:15" x14ac:dyDescent="0.2">
      <c r="A249" s="13"/>
      <c r="B249" s="13" t="s">
        <v>74</v>
      </c>
      <c r="C249" s="10"/>
      <c r="D249" s="47">
        <v>62</v>
      </c>
      <c r="E249" s="47">
        <v>59.2</v>
      </c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1:15" x14ac:dyDescent="0.2">
      <c r="A250" s="13"/>
      <c r="B250" s="13" t="s">
        <v>92</v>
      </c>
      <c r="C250" s="10"/>
      <c r="D250" s="10">
        <v>14.4</v>
      </c>
      <c r="E250" s="10">
        <v>14.4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 spans="1:15" x14ac:dyDescent="0.2">
      <c r="A251" s="13"/>
      <c r="B251" s="13" t="s">
        <v>361</v>
      </c>
      <c r="C251" s="10"/>
      <c r="D251" s="10">
        <v>19.2</v>
      </c>
      <c r="E251" s="10">
        <v>19.2</v>
      </c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 spans="1:15" x14ac:dyDescent="0.2">
      <c r="A252" s="13"/>
      <c r="B252" s="13" t="s">
        <v>93</v>
      </c>
      <c r="C252" s="10"/>
      <c r="D252" s="10">
        <v>8</v>
      </c>
      <c r="E252" s="10">
        <v>8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1:15" x14ac:dyDescent="0.2">
      <c r="A253" s="13"/>
      <c r="B253" s="13" t="s">
        <v>75</v>
      </c>
      <c r="C253" s="10"/>
      <c r="D253" s="10"/>
      <c r="E253" s="10">
        <v>99.3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1:15" x14ac:dyDescent="0.2">
      <c r="A254" s="13"/>
      <c r="B254" s="13" t="s">
        <v>33</v>
      </c>
      <c r="C254" s="10"/>
      <c r="D254" s="10">
        <v>4.8</v>
      </c>
      <c r="E254" s="10">
        <v>4.8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1:15" x14ac:dyDescent="0.2">
      <c r="A255" s="10"/>
      <c r="B255" s="13" t="s">
        <v>34</v>
      </c>
      <c r="C255" s="10"/>
      <c r="D255" s="10">
        <v>1.2</v>
      </c>
      <c r="E255" s="10">
        <v>1.2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1:15" ht="25.5" customHeight="1" x14ac:dyDescent="0.2">
      <c r="A256" s="13" t="s">
        <v>94</v>
      </c>
      <c r="B256" s="11" t="s">
        <v>95</v>
      </c>
      <c r="C256" s="10">
        <v>130</v>
      </c>
      <c r="D256" s="10"/>
      <c r="E256" s="10"/>
      <c r="F256" s="10">
        <v>3.8</v>
      </c>
      <c r="G256" s="10">
        <v>4.5999999999999996</v>
      </c>
      <c r="H256" s="10">
        <v>31.7</v>
      </c>
      <c r="I256" s="10">
        <v>195</v>
      </c>
      <c r="J256" s="10">
        <v>5.1999999999999998E-2</v>
      </c>
      <c r="K256" s="10">
        <v>1.2999999999999999E-2</v>
      </c>
      <c r="L256" s="10">
        <v>0</v>
      </c>
      <c r="M256" s="10"/>
      <c r="N256" s="10"/>
      <c r="O256" s="10">
        <v>8.4</v>
      </c>
    </row>
    <row r="257" spans="1:17" x14ac:dyDescent="0.2">
      <c r="A257" s="13"/>
      <c r="B257" s="13" t="s">
        <v>96</v>
      </c>
      <c r="C257" s="10"/>
      <c r="D257" s="10">
        <v>45.5</v>
      </c>
      <c r="E257" s="10">
        <v>45.5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1:17" x14ac:dyDescent="0.2">
      <c r="A258" s="13"/>
      <c r="B258" s="13" t="s">
        <v>51</v>
      </c>
      <c r="C258" s="10"/>
      <c r="D258" s="10">
        <v>5</v>
      </c>
      <c r="E258" s="10">
        <v>5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1:17" ht="14.25" customHeight="1" x14ac:dyDescent="0.2">
      <c r="A259" s="10"/>
      <c r="B259" s="30" t="s">
        <v>173</v>
      </c>
      <c r="C259" s="10"/>
      <c r="D259" s="9">
        <v>2.5</v>
      </c>
      <c r="E259" s="10">
        <v>2.5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7" ht="13.5" customHeight="1" x14ac:dyDescent="0.2">
      <c r="A260" s="10"/>
      <c r="B260" s="11" t="s">
        <v>37</v>
      </c>
      <c r="C260" s="10">
        <v>60</v>
      </c>
      <c r="D260" s="9">
        <v>60</v>
      </c>
      <c r="E260" s="10">
        <v>60</v>
      </c>
      <c r="F260" s="10">
        <v>4.9000000000000004</v>
      </c>
      <c r="G260" s="10">
        <v>0.8</v>
      </c>
      <c r="H260" s="10">
        <v>25.2</v>
      </c>
      <c r="I260" s="10">
        <v>127.2</v>
      </c>
      <c r="J260" s="31">
        <v>6.6000000000000003E-2</v>
      </c>
      <c r="K260" s="31">
        <v>1.7999999999999999E-2</v>
      </c>
      <c r="L260" s="31">
        <v>0</v>
      </c>
      <c r="M260" s="31">
        <v>12</v>
      </c>
      <c r="N260" s="31">
        <v>0.66</v>
      </c>
      <c r="O260" s="12">
        <v>2.11</v>
      </c>
    </row>
    <row r="261" spans="1:17" x14ac:dyDescent="0.2">
      <c r="A261" s="6" t="s">
        <v>38</v>
      </c>
      <c r="B261" s="11" t="s">
        <v>39</v>
      </c>
      <c r="C261" s="9">
        <v>180</v>
      </c>
      <c r="D261" s="8"/>
      <c r="E261" s="10"/>
      <c r="F261" s="10">
        <v>0.18</v>
      </c>
      <c r="G261" s="10">
        <v>0</v>
      </c>
      <c r="H261" s="10">
        <v>32.22</v>
      </c>
      <c r="I261" s="10">
        <v>122.4</v>
      </c>
      <c r="J261" s="10">
        <v>0.02</v>
      </c>
      <c r="K261" s="10">
        <v>0</v>
      </c>
      <c r="L261" s="10">
        <v>4.8600000000000003</v>
      </c>
      <c r="M261" s="10">
        <v>12</v>
      </c>
      <c r="N261" s="10">
        <v>0.8</v>
      </c>
      <c r="O261" s="10">
        <v>5.43</v>
      </c>
    </row>
    <row r="262" spans="1:17" x14ac:dyDescent="0.2">
      <c r="A262" s="6"/>
      <c r="B262" s="138" t="s">
        <v>40</v>
      </c>
      <c r="C262" s="8"/>
      <c r="D262" s="9">
        <v>40.799999999999997</v>
      </c>
      <c r="E262" s="10">
        <v>36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1:17" x14ac:dyDescent="0.2">
      <c r="A263" s="6"/>
      <c r="B263" s="30" t="s">
        <v>23</v>
      </c>
      <c r="C263" s="29"/>
      <c r="D263" s="9">
        <v>21.6</v>
      </c>
      <c r="E263" s="10">
        <v>21.6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7" x14ac:dyDescent="0.2">
      <c r="A264" s="6"/>
      <c r="B264" s="30" t="s">
        <v>41</v>
      </c>
      <c r="C264" s="29"/>
      <c r="D264" s="9">
        <v>0.18</v>
      </c>
      <c r="E264" s="10">
        <v>0.18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7" x14ac:dyDescent="0.2">
      <c r="A265" s="6"/>
      <c r="B265" s="13" t="s">
        <v>24</v>
      </c>
      <c r="C265" s="29"/>
      <c r="D265" s="9">
        <v>155</v>
      </c>
      <c r="E265" s="10">
        <v>155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7" x14ac:dyDescent="0.2">
      <c r="A266" s="19"/>
      <c r="B266" s="38" t="s">
        <v>63</v>
      </c>
      <c r="C266" s="19"/>
      <c r="D266" s="19"/>
      <c r="E266" s="19"/>
      <c r="F266" s="19">
        <f t="shared" ref="F266:O266" si="12">SUM(F216:F265)</f>
        <v>27.58</v>
      </c>
      <c r="G266" s="19">
        <f t="shared" si="12"/>
        <v>27.250000000000004</v>
      </c>
      <c r="H266" s="19">
        <f t="shared" si="12"/>
        <v>123.36</v>
      </c>
      <c r="I266" s="19">
        <f t="shared" si="12"/>
        <v>823.23</v>
      </c>
      <c r="J266" s="19">
        <f t="shared" si="12"/>
        <v>12.202</v>
      </c>
      <c r="K266" s="19">
        <f t="shared" si="12"/>
        <v>0.127</v>
      </c>
      <c r="L266" s="19">
        <f t="shared" si="12"/>
        <v>14.46</v>
      </c>
      <c r="M266" s="19">
        <f t="shared" si="12"/>
        <v>85.8</v>
      </c>
      <c r="N266" s="19">
        <f t="shared" si="12"/>
        <v>3.66</v>
      </c>
      <c r="O266" s="19">
        <f t="shared" si="12"/>
        <v>69.419999999999987</v>
      </c>
      <c r="P266" s="129"/>
      <c r="Q266" s="130"/>
    </row>
    <row r="267" spans="1:17" hidden="1" x14ac:dyDescent="0.2">
      <c r="A267" s="10"/>
      <c r="B267" s="13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1:17" x14ac:dyDescent="0.2">
      <c r="A268" s="10"/>
      <c r="B268" s="28" t="s">
        <v>43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1:17" ht="25.5" x14ac:dyDescent="0.2">
      <c r="A269" s="6" t="s">
        <v>162</v>
      </c>
      <c r="B269" s="11" t="s">
        <v>163</v>
      </c>
      <c r="C269" s="9">
        <v>180</v>
      </c>
      <c r="D269" s="8"/>
      <c r="E269" s="10"/>
      <c r="F269" s="10">
        <v>0.18</v>
      </c>
      <c r="G269" s="10">
        <v>0</v>
      </c>
      <c r="H269" s="10">
        <v>27</v>
      </c>
      <c r="I269" s="10">
        <v>122.4</v>
      </c>
      <c r="J269" s="10">
        <v>0.02</v>
      </c>
      <c r="K269" s="10">
        <v>0</v>
      </c>
      <c r="L269" s="10">
        <v>9</v>
      </c>
      <c r="M269" s="10">
        <v>12</v>
      </c>
      <c r="N269" s="10">
        <v>0.8</v>
      </c>
      <c r="O269" s="10">
        <v>4.9800000000000004</v>
      </c>
    </row>
    <row r="270" spans="1:17" x14ac:dyDescent="0.2">
      <c r="A270" s="6"/>
      <c r="B270" s="13" t="s">
        <v>164</v>
      </c>
      <c r="C270" s="8"/>
      <c r="D270" s="9">
        <v>18</v>
      </c>
      <c r="E270" s="10">
        <v>18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1:17" x14ac:dyDescent="0.2">
      <c r="A271" s="6"/>
      <c r="B271" s="30" t="s">
        <v>23</v>
      </c>
      <c r="C271" s="29"/>
      <c r="D271" s="9">
        <v>18</v>
      </c>
      <c r="E271" s="10">
        <v>18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7" x14ac:dyDescent="0.2">
      <c r="A272" s="6"/>
      <c r="B272" s="13" t="s">
        <v>24</v>
      </c>
      <c r="C272" s="29"/>
      <c r="D272" s="9">
        <v>180</v>
      </c>
      <c r="E272" s="10">
        <v>180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7" x14ac:dyDescent="0.2">
      <c r="A273" s="10"/>
      <c r="B273" s="11" t="s">
        <v>298</v>
      </c>
      <c r="C273" s="10">
        <v>50</v>
      </c>
      <c r="D273" s="10">
        <v>50</v>
      </c>
      <c r="E273" s="10">
        <v>50</v>
      </c>
      <c r="F273" s="10">
        <v>1.75</v>
      </c>
      <c r="G273" s="10">
        <v>2.8</v>
      </c>
      <c r="H273" s="10">
        <v>14.7</v>
      </c>
      <c r="I273" s="10">
        <v>91</v>
      </c>
      <c r="J273" s="10">
        <v>0.05</v>
      </c>
      <c r="K273" s="10">
        <v>3.5999999999999999E-3</v>
      </c>
      <c r="L273" s="10">
        <v>0</v>
      </c>
      <c r="M273" s="10">
        <v>16.8</v>
      </c>
      <c r="N273" s="10">
        <v>0.56999999999999995</v>
      </c>
      <c r="O273" s="10">
        <v>8.27</v>
      </c>
    </row>
    <row r="274" spans="1:17" x14ac:dyDescent="0.2">
      <c r="A274" s="19"/>
      <c r="B274" s="16" t="s">
        <v>46</v>
      </c>
      <c r="C274" s="44"/>
      <c r="D274" s="44"/>
      <c r="E274" s="44"/>
      <c r="F274" s="19">
        <f t="shared" ref="F274:O274" si="13">F269+F273</f>
        <v>1.93</v>
      </c>
      <c r="G274" s="19">
        <f t="shared" si="13"/>
        <v>2.8</v>
      </c>
      <c r="H274" s="19">
        <f t="shared" si="13"/>
        <v>41.7</v>
      </c>
      <c r="I274" s="19">
        <f t="shared" si="13"/>
        <v>213.4</v>
      </c>
      <c r="J274" s="19">
        <f t="shared" si="13"/>
        <v>7.0000000000000007E-2</v>
      </c>
      <c r="K274" s="19">
        <f t="shared" si="13"/>
        <v>3.5999999999999999E-3</v>
      </c>
      <c r="L274" s="19">
        <f t="shared" si="13"/>
        <v>9</v>
      </c>
      <c r="M274" s="19">
        <f t="shared" si="13"/>
        <v>28.8</v>
      </c>
      <c r="N274" s="19">
        <f t="shared" si="13"/>
        <v>1.37</v>
      </c>
      <c r="O274" s="19">
        <f t="shared" si="13"/>
        <v>13.25</v>
      </c>
      <c r="P274" s="129"/>
      <c r="Q274" s="130"/>
    </row>
    <row r="275" spans="1:17" ht="12.75" customHeight="1" x14ac:dyDescent="0.2">
      <c r="A275" s="39"/>
      <c r="B275" s="39" t="s">
        <v>47</v>
      </c>
      <c r="C275" s="39"/>
      <c r="D275" s="39"/>
      <c r="E275" s="39"/>
      <c r="F275" s="73">
        <f t="shared" ref="F275:O275" si="14">F211+F214+F266+F274</f>
        <v>59.897999999999996</v>
      </c>
      <c r="G275" s="73">
        <f t="shared" si="14"/>
        <v>47.32</v>
      </c>
      <c r="H275" s="73">
        <f t="shared" si="14"/>
        <v>264.02999999999997</v>
      </c>
      <c r="I275" s="73">
        <f t="shared" si="14"/>
        <v>1668.73</v>
      </c>
      <c r="J275" s="73">
        <f t="shared" si="14"/>
        <v>12.562000000000001</v>
      </c>
      <c r="K275" s="73">
        <f t="shared" si="14"/>
        <v>0.86060000000000014</v>
      </c>
      <c r="L275" s="73">
        <f t="shared" si="14"/>
        <v>36.090000000000003</v>
      </c>
      <c r="M275" s="73">
        <f t="shared" si="14"/>
        <v>151.80000000000001</v>
      </c>
      <c r="N275" s="73">
        <f t="shared" si="14"/>
        <v>26.830000000000002</v>
      </c>
      <c r="O275" s="73">
        <f t="shared" si="14"/>
        <v>169.13</v>
      </c>
      <c r="P275" s="128"/>
    </row>
    <row r="276" spans="1:17" hidden="1" x14ac:dyDescent="0.2">
      <c r="A276" s="10"/>
      <c r="B276" s="11"/>
      <c r="C276" s="13"/>
      <c r="D276" s="45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7" ht="15.75" customHeight="1" x14ac:dyDescent="0.2">
      <c r="A277" s="180" t="s">
        <v>85</v>
      </c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</row>
    <row r="278" spans="1:17" x14ac:dyDescent="0.2">
      <c r="A278" s="10"/>
      <c r="B278" s="28" t="s">
        <v>19</v>
      </c>
      <c r="C278" s="13"/>
      <c r="D278" s="45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7" ht="27" customHeight="1" x14ac:dyDescent="0.2">
      <c r="A279" s="27" t="s">
        <v>250</v>
      </c>
      <c r="B279" s="37" t="s">
        <v>199</v>
      </c>
      <c r="C279" s="24" t="s">
        <v>71</v>
      </c>
      <c r="D279" s="24"/>
      <c r="E279" s="24"/>
      <c r="F279" s="24">
        <v>9.1</v>
      </c>
      <c r="G279" s="24">
        <v>11.3</v>
      </c>
      <c r="H279" s="24">
        <v>43.4</v>
      </c>
      <c r="I279" s="24">
        <v>410</v>
      </c>
      <c r="J279" s="24">
        <v>0.04</v>
      </c>
      <c r="K279" s="24">
        <v>0.02</v>
      </c>
      <c r="L279" s="24">
        <v>0</v>
      </c>
      <c r="M279" s="24">
        <v>20</v>
      </c>
      <c r="N279" s="24">
        <v>0.8</v>
      </c>
      <c r="O279" s="24">
        <v>13.45</v>
      </c>
    </row>
    <row r="280" spans="1:17" x14ac:dyDescent="0.2">
      <c r="A280" s="27"/>
      <c r="B280" s="43" t="s">
        <v>49</v>
      </c>
      <c r="C280" s="24"/>
      <c r="D280" s="24">
        <v>31</v>
      </c>
      <c r="E280" s="24">
        <v>31</v>
      </c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1:17" x14ac:dyDescent="0.2">
      <c r="A281" s="104"/>
      <c r="B281" s="27" t="s">
        <v>73</v>
      </c>
      <c r="C281" s="24"/>
      <c r="D281" s="24">
        <v>100</v>
      </c>
      <c r="E281" s="24">
        <v>100</v>
      </c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1:17" x14ac:dyDescent="0.2">
      <c r="A282" s="104"/>
      <c r="B282" s="27" t="s">
        <v>24</v>
      </c>
      <c r="C282" s="24"/>
      <c r="D282" s="24">
        <v>75</v>
      </c>
      <c r="E282" s="24">
        <v>75</v>
      </c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1:17" x14ac:dyDescent="0.2">
      <c r="A283" s="27"/>
      <c r="B283" s="27" t="s">
        <v>23</v>
      </c>
      <c r="C283" s="24"/>
      <c r="D283" s="24">
        <v>6</v>
      </c>
      <c r="E283" s="24">
        <v>6</v>
      </c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1:17" x14ac:dyDescent="0.2">
      <c r="A284" s="27"/>
      <c r="B284" s="27" t="s">
        <v>34</v>
      </c>
      <c r="C284" s="59"/>
      <c r="D284" s="24">
        <v>1</v>
      </c>
      <c r="E284" s="24">
        <v>1</v>
      </c>
      <c r="F284" s="59"/>
      <c r="G284" s="59"/>
      <c r="H284" s="59"/>
      <c r="I284" s="59"/>
      <c r="J284" s="59"/>
      <c r="K284" s="59"/>
      <c r="L284" s="59"/>
      <c r="M284" s="59"/>
      <c r="N284" s="59"/>
      <c r="O284" s="59"/>
    </row>
    <row r="285" spans="1:17" x14ac:dyDescent="0.2">
      <c r="A285" s="27"/>
      <c r="B285" s="27" t="s">
        <v>51</v>
      </c>
      <c r="C285" s="59"/>
      <c r="D285" s="24">
        <v>5</v>
      </c>
      <c r="E285" s="24">
        <v>5</v>
      </c>
      <c r="F285" s="59"/>
      <c r="G285" s="59"/>
      <c r="H285" s="59"/>
      <c r="I285" s="59"/>
      <c r="J285" s="59"/>
      <c r="K285" s="59"/>
      <c r="L285" s="59"/>
      <c r="M285" s="59"/>
      <c r="N285" s="59"/>
      <c r="O285" s="59"/>
    </row>
    <row r="286" spans="1:17" ht="14.25" customHeight="1" x14ac:dyDescent="0.2">
      <c r="A286" s="10" t="s">
        <v>226</v>
      </c>
      <c r="B286" s="11" t="s">
        <v>22</v>
      </c>
      <c r="C286" s="9">
        <v>5</v>
      </c>
      <c r="D286" s="9">
        <v>5</v>
      </c>
      <c r="E286" s="10">
        <v>5</v>
      </c>
      <c r="F286" s="10">
        <v>0.05</v>
      </c>
      <c r="G286" s="10">
        <v>4.0999999999999996</v>
      </c>
      <c r="H286" s="10">
        <v>0.05</v>
      </c>
      <c r="I286" s="10">
        <v>37.5</v>
      </c>
      <c r="J286" s="10">
        <v>0</v>
      </c>
      <c r="K286" s="10">
        <v>0.01</v>
      </c>
      <c r="L286" s="10">
        <v>0</v>
      </c>
      <c r="M286" s="24"/>
      <c r="N286" s="24"/>
      <c r="O286" s="24">
        <v>3.77</v>
      </c>
    </row>
    <row r="287" spans="1:17" ht="13.5" customHeight="1" x14ac:dyDescent="0.2">
      <c r="A287" s="99"/>
      <c r="B287" s="11" t="s">
        <v>37</v>
      </c>
      <c r="C287" s="9">
        <v>40</v>
      </c>
      <c r="D287" s="9">
        <v>40</v>
      </c>
      <c r="E287" s="10">
        <v>40</v>
      </c>
      <c r="F287" s="10">
        <v>3.3</v>
      </c>
      <c r="G287" s="10">
        <v>0.5</v>
      </c>
      <c r="H287" s="10">
        <v>16.8</v>
      </c>
      <c r="I287" s="10">
        <v>84.6</v>
      </c>
      <c r="J287" s="10">
        <v>4.3999999999999997E-2</v>
      </c>
      <c r="K287" s="10">
        <v>1.2E-2</v>
      </c>
      <c r="L287" s="10">
        <v>0</v>
      </c>
      <c r="M287" s="10">
        <v>8</v>
      </c>
      <c r="N287" s="10">
        <v>0.44</v>
      </c>
      <c r="O287" s="12">
        <v>1.4</v>
      </c>
    </row>
    <row r="288" spans="1:17" ht="24" customHeight="1" x14ac:dyDescent="0.2">
      <c r="A288" s="13" t="s">
        <v>306</v>
      </c>
      <c r="B288" s="11" t="s">
        <v>304</v>
      </c>
      <c r="C288" s="10" t="s">
        <v>305</v>
      </c>
      <c r="D288" s="10"/>
      <c r="E288" s="10"/>
      <c r="F288" s="10">
        <v>0.3</v>
      </c>
      <c r="G288" s="10">
        <v>0.1</v>
      </c>
      <c r="H288" s="10">
        <v>9.5</v>
      </c>
      <c r="I288" s="10">
        <v>40</v>
      </c>
      <c r="J288" s="10">
        <v>0</v>
      </c>
      <c r="K288" s="10">
        <v>0</v>
      </c>
      <c r="L288" s="10">
        <v>1</v>
      </c>
      <c r="M288" s="41">
        <v>0</v>
      </c>
      <c r="N288" s="41">
        <v>0</v>
      </c>
      <c r="O288" s="41">
        <v>2.67</v>
      </c>
    </row>
    <row r="289" spans="1:17" ht="13.5" customHeight="1" x14ac:dyDescent="0.2">
      <c r="A289" s="53"/>
      <c r="B289" s="13" t="s">
        <v>104</v>
      </c>
      <c r="C289" s="54"/>
      <c r="D289" s="10">
        <v>1</v>
      </c>
      <c r="E289" s="10">
        <v>1</v>
      </c>
      <c r="F289" s="54"/>
      <c r="G289" s="54"/>
      <c r="H289" s="54"/>
      <c r="I289" s="54"/>
      <c r="J289" s="54"/>
      <c r="K289" s="54"/>
      <c r="L289" s="54"/>
      <c r="M289" s="158"/>
      <c r="N289" s="158"/>
      <c r="O289" s="158"/>
    </row>
    <row r="290" spans="1:17" ht="13.5" customHeight="1" x14ac:dyDescent="0.2">
      <c r="A290" s="11"/>
      <c r="B290" s="13" t="s">
        <v>24</v>
      </c>
      <c r="C290" s="158"/>
      <c r="D290" s="10">
        <v>216</v>
      </c>
      <c r="E290" s="10">
        <v>200</v>
      </c>
      <c r="F290" s="158"/>
      <c r="G290" s="158"/>
      <c r="H290" s="158"/>
      <c r="I290" s="158"/>
      <c r="J290" s="158"/>
      <c r="K290" s="158"/>
      <c r="L290" s="158"/>
      <c r="M290" s="98"/>
      <c r="N290" s="98"/>
      <c r="O290" s="98"/>
    </row>
    <row r="291" spans="1:17" ht="13.5" customHeight="1" x14ac:dyDescent="0.2">
      <c r="A291" s="11"/>
      <c r="B291" s="13" t="s">
        <v>23</v>
      </c>
      <c r="C291" s="158"/>
      <c r="D291" s="10">
        <v>10</v>
      </c>
      <c r="E291" s="10">
        <v>10</v>
      </c>
      <c r="F291" s="158"/>
      <c r="G291" s="158"/>
      <c r="H291" s="158"/>
      <c r="I291" s="158"/>
      <c r="J291" s="158"/>
      <c r="K291" s="158"/>
      <c r="L291" s="158"/>
      <c r="M291" s="10"/>
      <c r="N291" s="10"/>
      <c r="O291" s="10"/>
    </row>
    <row r="292" spans="1:17" ht="14.25" customHeight="1" x14ac:dyDescent="0.2">
      <c r="A292" s="13"/>
      <c r="B292" s="13" t="s">
        <v>105</v>
      </c>
      <c r="C292" s="10"/>
      <c r="D292" s="10">
        <v>8</v>
      </c>
      <c r="E292" s="10">
        <v>7</v>
      </c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1:17" ht="3" hidden="1" customHeight="1" x14ac:dyDescent="0.2">
      <c r="A293" s="13"/>
      <c r="B293" s="13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1:17" x14ac:dyDescent="0.2">
      <c r="A294" s="16"/>
      <c r="B294" s="38" t="s">
        <v>55</v>
      </c>
      <c r="C294" s="19"/>
      <c r="D294" s="19"/>
      <c r="E294" s="19"/>
      <c r="F294" s="19">
        <f t="shared" ref="F294:O294" si="15">SUM(F279:F293)</f>
        <v>12.75</v>
      </c>
      <c r="G294" s="19">
        <f t="shared" si="15"/>
        <v>16</v>
      </c>
      <c r="H294" s="19">
        <f t="shared" si="15"/>
        <v>69.75</v>
      </c>
      <c r="I294" s="19">
        <f t="shared" si="15"/>
        <v>572.1</v>
      </c>
      <c r="J294" s="19">
        <f t="shared" si="15"/>
        <v>8.3999999999999991E-2</v>
      </c>
      <c r="K294" s="19">
        <f t="shared" si="15"/>
        <v>4.1999999999999996E-2</v>
      </c>
      <c r="L294" s="19">
        <f t="shared" si="15"/>
        <v>1</v>
      </c>
      <c r="M294" s="19">
        <f t="shared" si="15"/>
        <v>28</v>
      </c>
      <c r="N294" s="19">
        <f t="shared" si="15"/>
        <v>1.24</v>
      </c>
      <c r="O294" s="19">
        <f t="shared" si="15"/>
        <v>21.29</v>
      </c>
      <c r="P294" s="128"/>
    </row>
    <row r="295" spans="1:17" x14ac:dyDescent="0.2">
      <c r="A295" s="24"/>
      <c r="B295" s="21" t="s">
        <v>26</v>
      </c>
      <c r="C295" s="24"/>
      <c r="D295" s="23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</row>
    <row r="296" spans="1:17" x14ac:dyDescent="0.2">
      <c r="A296" s="24" t="s">
        <v>56</v>
      </c>
      <c r="B296" s="114" t="s">
        <v>371</v>
      </c>
      <c r="C296" s="24">
        <v>75</v>
      </c>
      <c r="D296" s="26">
        <v>75</v>
      </c>
      <c r="E296" s="24">
        <v>75</v>
      </c>
      <c r="F296" s="24">
        <v>0.23</v>
      </c>
      <c r="G296" s="24">
        <v>0</v>
      </c>
      <c r="H296" s="24">
        <v>7.88</v>
      </c>
      <c r="I296" s="24">
        <v>30.42</v>
      </c>
      <c r="J296" s="24">
        <v>18</v>
      </c>
      <c r="K296" s="24">
        <v>0.02</v>
      </c>
      <c r="L296" s="24">
        <v>5.63</v>
      </c>
      <c r="M296" s="24">
        <v>15</v>
      </c>
      <c r="N296" s="24">
        <v>1.9</v>
      </c>
      <c r="O296" s="162">
        <v>7</v>
      </c>
      <c r="Q296" s="113"/>
    </row>
    <row r="297" spans="1:17" ht="14.25" customHeight="1" x14ac:dyDescent="0.2">
      <c r="A297" s="19"/>
      <c r="B297" s="16" t="s">
        <v>28</v>
      </c>
      <c r="C297" s="19"/>
      <c r="D297" s="18"/>
      <c r="E297" s="19"/>
      <c r="F297" s="19">
        <f t="shared" ref="F297:O297" si="16">F296</f>
        <v>0.23</v>
      </c>
      <c r="G297" s="19">
        <f t="shared" si="16"/>
        <v>0</v>
      </c>
      <c r="H297" s="19">
        <f t="shared" si="16"/>
        <v>7.88</v>
      </c>
      <c r="I297" s="19">
        <f t="shared" si="16"/>
        <v>30.42</v>
      </c>
      <c r="J297" s="19">
        <f t="shared" si="16"/>
        <v>18</v>
      </c>
      <c r="K297" s="19">
        <f t="shared" si="16"/>
        <v>0.02</v>
      </c>
      <c r="L297" s="19">
        <f t="shared" si="16"/>
        <v>5.63</v>
      </c>
      <c r="M297" s="19">
        <f t="shared" si="16"/>
        <v>15</v>
      </c>
      <c r="N297" s="19">
        <f t="shared" si="16"/>
        <v>1.9</v>
      </c>
      <c r="O297" s="19">
        <f t="shared" si="16"/>
        <v>7</v>
      </c>
      <c r="P297" s="129"/>
      <c r="Q297" s="130"/>
    </row>
    <row r="298" spans="1:17" ht="3" hidden="1" customHeight="1" x14ac:dyDescent="0.2">
      <c r="A298" s="27"/>
      <c r="B298" s="24"/>
      <c r="C298" s="27"/>
      <c r="D298" s="46"/>
      <c r="E298" s="97"/>
      <c r="F298" s="27"/>
      <c r="G298" s="27"/>
      <c r="H298" s="27"/>
      <c r="I298" s="27"/>
      <c r="J298" s="27"/>
      <c r="K298" s="27"/>
      <c r="L298" s="27"/>
      <c r="M298" s="27"/>
      <c r="N298" s="27"/>
      <c r="O298" s="27"/>
    </row>
    <row r="299" spans="1:17" x14ac:dyDescent="0.2">
      <c r="A299" s="13"/>
      <c r="B299" s="28" t="s">
        <v>29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spans="1:17" ht="25.5" x14ac:dyDescent="0.2">
      <c r="A300" s="13" t="s">
        <v>87</v>
      </c>
      <c r="B300" s="11" t="s">
        <v>88</v>
      </c>
      <c r="C300" s="10">
        <v>200</v>
      </c>
      <c r="D300" s="10"/>
      <c r="E300" s="10"/>
      <c r="F300" s="10">
        <v>6.4</v>
      </c>
      <c r="G300" s="10">
        <v>4.4000000000000004</v>
      </c>
      <c r="H300" s="10">
        <v>18.559999999999999</v>
      </c>
      <c r="I300" s="10">
        <v>137</v>
      </c>
      <c r="J300" s="10">
        <v>0.15</v>
      </c>
      <c r="K300" s="10">
        <v>7.4999999999999997E-2</v>
      </c>
      <c r="L300" s="10">
        <v>0.8</v>
      </c>
      <c r="M300" s="10">
        <v>82.5</v>
      </c>
      <c r="N300" s="10">
        <v>2.25</v>
      </c>
      <c r="O300" s="10">
        <v>6.94</v>
      </c>
    </row>
    <row r="301" spans="1:17" ht="14.25" customHeight="1" x14ac:dyDescent="0.2">
      <c r="A301" s="13"/>
      <c r="B301" s="43" t="s">
        <v>172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spans="1:17" ht="14.25" customHeight="1" x14ac:dyDescent="0.2">
      <c r="A302" s="13"/>
      <c r="B302" s="46" t="s">
        <v>288</v>
      </c>
      <c r="C302" s="10"/>
      <c r="D302" s="75">
        <v>53.3</v>
      </c>
      <c r="E302" s="84">
        <v>40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1:17" ht="14.25" customHeight="1" x14ac:dyDescent="0.2">
      <c r="A303" s="13"/>
      <c r="B303" s="45" t="s">
        <v>289</v>
      </c>
      <c r="C303" s="10"/>
      <c r="D303" s="77">
        <v>57.1</v>
      </c>
      <c r="E303" s="82">
        <v>40</v>
      </c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spans="1:17" ht="14.25" customHeight="1" x14ac:dyDescent="0.2">
      <c r="A304" s="13"/>
      <c r="B304" s="45" t="s">
        <v>165</v>
      </c>
      <c r="C304" s="10"/>
      <c r="D304" s="75">
        <v>61.5</v>
      </c>
      <c r="E304" s="89">
        <v>40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1:15" ht="14.25" customHeight="1" x14ac:dyDescent="0.2">
      <c r="A305" s="13"/>
      <c r="B305" s="45" t="s">
        <v>290</v>
      </c>
      <c r="C305" s="10"/>
      <c r="D305" s="100">
        <v>66.7</v>
      </c>
      <c r="E305" s="84">
        <v>40</v>
      </c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1:15" ht="13.5" customHeight="1" x14ac:dyDescent="0.2">
      <c r="A306" s="13"/>
      <c r="B306" s="43" t="s">
        <v>166</v>
      </c>
      <c r="C306" s="10"/>
      <c r="D306" s="81"/>
      <c r="E306" s="82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1:15" ht="13.5" customHeight="1" x14ac:dyDescent="0.2">
      <c r="A307" s="13"/>
      <c r="B307" s="46" t="s">
        <v>300</v>
      </c>
      <c r="C307" s="10"/>
      <c r="D307" s="83">
        <v>10</v>
      </c>
      <c r="E307" s="84">
        <v>8</v>
      </c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1:15" ht="13.5" customHeight="1" x14ac:dyDescent="0.2">
      <c r="A308" s="13"/>
      <c r="B308" s="46" t="s">
        <v>301</v>
      </c>
      <c r="C308" s="10"/>
      <c r="D308" s="81">
        <v>10.7</v>
      </c>
      <c r="E308" s="82">
        <v>8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1:15" ht="14.25" customHeight="1" x14ac:dyDescent="0.2">
      <c r="A309" s="13"/>
      <c r="B309" s="13" t="s">
        <v>89</v>
      </c>
      <c r="C309" s="10"/>
      <c r="D309" s="83">
        <v>16.2</v>
      </c>
      <c r="E309" s="84">
        <v>16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1:15" ht="14.25" customHeight="1" x14ac:dyDescent="0.2">
      <c r="A310" s="13"/>
      <c r="B310" s="13" t="s">
        <v>32</v>
      </c>
      <c r="C310" s="10"/>
      <c r="D310" s="81">
        <v>9.6</v>
      </c>
      <c r="E310" s="82">
        <v>8</v>
      </c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1:15" ht="13.5" customHeight="1" x14ac:dyDescent="0.2">
      <c r="A311" s="13"/>
      <c r="B311" s="13" t="s">
        <v>77</v>
      </c>
      <c r="C311" s="10"/>
      <c r="D311" s="88">
        <v>2.6</v>
      </c>
      <c r="E311" s="89">
        <v>2.4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1:15" ht="15" customHeight="1" x14ac:dyDescent="0.2">
      <c r="A312" s="13"/>
      <c r="B312" s="13" t="s">
        <v>295</v>
      </c>
      <c r="C312" s="10"/>
      <c r="D312" s="83">
        <v>4</v>
      </c>
      <c r="E312" s="84">
        <v>4</v>
      </c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1:15" ht="15" customHeight="1" x14ac:dyDescent="0.2">
      <c r="A313" s="13"/>
      <c r="B313" s="13" t="s">
        <v>90</v>
      </c>
      <c r="C313" s="10"/>
      <c r="D313" s="81">
        <v>140</v>
      </c>
      <c r="E313" s="82">
        <v>140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1:15" ht="15" customHeight="1" x14ac:dyDescent="0.2">
      <c r="A314" s="13"/>
      <c r="B314" s="13" t="s">
        <v>34</v>
      </c>
      <c r="C314" s="10"/>
      <c r="D314" s="83">
        <v>2</v>
      </c>
      <c r="E314" s="84">
        <v>2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1:15" x14ac:dyDescent="0.2">
      <c r="A315" s="13" t="s">
        <v>269</v>
      </c>
      <c r="B315" s="11" t="s">
        <v>270</v>
      </c>
      <c r="C315" s="10" t="s">
        <v>243</v>
      </c>
      <c r="D315" s="10"/>
      <c r="E315" s="10"/>
      <c r="F315" s="10">
        <v>11.4</v>
      </c>
      <c r="G315" s="10">
        <v>9.4</v>
      </c>
      <c r="H315" s="10">
        <v>14.6</v>
      </c>
      <c r="I315" s="10">
        <v>184</v>
      </c>
      <c r="J315" s="10">
        <v>7.0000000000000007E-2</v>
      </c>
      <c r="K315" s="10">
        <v>7.0000000000000007E-2</v>
      </c>
      <c r="L315" s="10">
        <v>0.7</v>
      </c>
      <c r="M315" s="10">
        <v>52</v>
      </c>
      <c r="N315" s="10">
        <v>0.6</v>
      </c>
      <c r="O315" s="10">
        <v>30.99</v>
      </c>
    </row>
    <row r="316" spans="1:15" ht="14.25" customHeight="1" x14ac:dyDescent="0.2">
      <c r="A316" s="13"/>
      <c r="B316" s="13" t="s">
        <v>124</v>
      </c>
      <c r="C316" s="10"/>
      <c r="D316" s="10">
        <v>72</v>
      </c>
      <c r="E316" s="10">
        <v>53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1:15" ht="15.75" customHeight="1" x14ac:dyDescent="0.2">
      <c r="A317" s="13"/>
      <c r="B317" s="13" t="s">
        <v>92</v>
      </c>
      <c r="C317" s="10"/>
      <c r="D317" s="10">
        <v>11</v>
      </c>
      <c r="E317" s="10">
        <v>11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1:15" ht="14.25" customHeight="1" x14ac:dyDescent="0.2">
      <c r="A318" s="13"/>
      <c r="B318" s="13" t="s">
        <v>361</v>
      </c>
      <c r="C318" s="10"/>
      <c r="D318" s="10">
        <v>16</v>
      </c>
      <c r="E318" s="10">
        <v>16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1:15" ht="14.25" customHeight="1" x14ac:dyDescent="0.2">
      <c r="A319" s="13"/>
      <c r="B319" s="13" t="s">
        <v>32</v>
      </c>
      <c r="C319" s="10"/>
      <c r="D319" s="10">
        <v>14.4</v>
      </c>
      <c r="E319" s="10">
        <v>12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1:15" ht="12.75" customHeight="1" x14ac:dyDescent="0.2">
      <c r="A320" s="13"/>
      <c r="B320" s="13" t="s">
        <v>36</v>
      </c>
      <c r="C320" s="10"/>
      <c r="D320" s="10">
        <v>6.4</v>
      </c>
      <c r="E320" s="10">
        <v>6.4</v>
      </c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1:15" ht="12.75" customHeight="1" x14ac:dyDescent="0.2">
      <c r="A321" s="13"/>
      <c r="B321" s="13" t="s">
        <v>75</v>
      </c>
      <c r="C321" s="10"/>
      <c r="D321" s="10"/>
      <c r="E321" s="10">
        <v>95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1:15" ht="15" customHeight="1" x14ac:dyDescent="0.2">
      <c r="A322" s="13"/>
      <c r="B322" s="13" t="s">
        <v>33</v>
      </c>
      <c r="C322" s="10"/>
      <c r="D322" s="10">
        <v>8</v>
      </c>
      <c r="E322" s="10">
        <v>8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1:15" ht="15" customHeight="1" x14ac:dyDescent="0.2">
      <c r="A323" s="13"/>
      <c r="B323" s="13" t="s">
        <v>271</v>
      </c>
      <c r="C323" s="10"/>
      <c r="D323" s="10"/>
      <c r="E323" s="10">
        <v>80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1:15" ht="12.75" customHeight="1" x14ac:dyDescent="0.2">
      <c r="A324" s="13"/>
      <c r="B324" s="13" t="s">
        <v>272</v>
      </c>
      <c r="C324" s="10"/>
      <c r="D324" s="10"/>
      <c r="E324" s="10">
        <v>50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1:15" ht="13.5" customHeight="1" x14ac:dyDescent="0.2">
      <c r="A325" s="13"/>
      <c r="B325" s="13" t="s">
        <v>35</v>
      </c>
      <c r="C325" s="10"/>
      <c r="D325" s="10">
        <v>12.5</v>
      </c>
      <c r="E325" s="10">
        <v>12.5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1:15" ht="12.75" customHeight="1" x14ac:dyDescent="0.2">
      <c r="A326" s="13"/>
      <c r="B326" s="13" t="s">
        <v>36</v>
      </c>
      <c r="C326" s="10"/>
      <c r="D326" s="10">
        <v>3.75</v>
      </c>
      <c r="E326" s="10">
        <v>3.75</v>
      </c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1:15" ht="12.75" customHeight="1" x14ac:dyDescent="0.2">
      <c r="A327" s="13"/>
      <c r="B327" s="13" t="s">
        <v>24</v>
      </c>
      <c r="C327" s="10"/>
      <c r="D327" s="10">
        <v>37.5</v>
      </c>
      <c r="E327" s="10">
        <v>37.5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1:15" ht="13.5" customHeight="1" x14ac:dyDescent="0.2">
      <c r="A328" s="13"/>
      <c r="B328" s="13" t="s">
        <v>86</v>
      </c>
      <c r="C328" s="10"/>
      <c r="D328" s="10">
        <v>5</v>
      </c>
      <c r="E328" s="10">
        <v>5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1:15" ht="14.25" customHeight="1" x14ac:dyDescent="0.2">
      <c r="A329" s="13"/>
      <c r="B329" s="13" t="s">
        <v>34</v>
      </c>
      <c r="C329" s="10"/>
      <c r="D329" s="10">
        <v>2</v>
      </c>
      <c r="E329" s="10">
        <v>2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1:15" x14ac:dyDescent="0.2">
      <c r="A330" s="13" t="s">
        <v>229</v>
      </c>
      <c r="B330" s="11" t="s">
        <v>230</v>
      </c>
      <c r="C330" s="10">
        <v>150</v>
      </c>
      <c r="D330" s="10"/>
      <c r="E330" s="10"/>
      <c r="F330" s="10">
        <v>3.64</v>
      </c>
      <c r="G330" s="10">
        <v>4.3</v>
      </c>
      <c r="H330" s="10">
        <v>32</v>
      </c>
      <c r="I330" s="10">
        <v>200</v>
      </c>
      <c r="J330" s="10">
        <v>0.15</v>
      </c>
      <c r="K330" s="10">
        <v>0.1</v>
      </c>
      <c r="L330" s="10">
        <v>0</v>
      </c>
      <c r="M330" s="10">
        <v>9.1</v>
      </c>
      <c r="N330" s="10">
        <v>0.78</v>
      </c>
      <c r="O330" s="10">
        <v>8.94</v>
      </c>
    </row>
    <row r="331" spans="1:15" ht="14.25" customHeight="1" x14ac:dyDescent="0.2">
      <c r="A331" s="13"/>
      <c r="B331" s="27" t="s">
        <v>231</v>
      </c>
      <c r="C331" s="10"/>
      <c r="D331" s="10">
        <v>52.5</v>
      </c>
      <c r="E331" s="10">
        <v>52.5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1:15" ht="14.25" customHeight="1" x14ac:dyDescent="0.2">
      <c r="A332" s="13"/>
      <c r="B332" s="43" t="s">
        <v>24</v>
      </c>
      <c r="C332" s="10"/>
      <c r="D332" s="10">
        <v>110.5</v>
      </c>
      <c r="E332" s="10">
        <v>110.5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1:15" ht="14.25" customHeight="1" x14ac:dyDescent="0.2">
      <c r="A333" s="13"/>
      <c r="B333" s="30" t="s">
        <v>51</v>
      </c>
      <c r="C333" s="10"/>
      <c r="D333" s="10">
        <v>5</v>
      </c>
      <c r="E333" s="10">
        <v>5</v>
      </c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1:15" ht="12.75" customHeight="1" x14ac:dyDescent="0.2">
      <c r="A334" s="13"/>
      <c r="B334" s="30" t="s">
        <v>34</v>
      </c>
      <c r="C334" s="10"/>
      <c r="D334" s="10">
        <v>1.5</v>
      </c>
      <c r="E334" s="10">
        <v>1.5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1:15" x14ac:dyDescent="0.2">
      <c r="A335" s="13"/>
      <c r="B335" s="11" t="s">
        <v>37</v>
      </c>
      <c r="C335" s="10">
        <v>60</v>
      </c>
      <c r="D335" s="10">
        <v>60</v>
      </c>
      <c r="E335" s="10">
        <v>60</v>
      </c>
      <c r="F335" s="10">
        <v>4.9000000000000004</v>
      </c>
      <c r="G335" s="10">
        <v>0.8</v>
      </c>
      <c r="H335" s="10">
        <v>25.2</v>
      </c>
      <c r="I335" s="10">
        <v>127.2</v>
      </c>
      <c r="J335" s="31">
        <v>6.6000000000000003E-2</v>
      </c>
      <c r="K335" s="31">
        <v>1.7999999999999999E-2</v>
      </c>
      <c r="L335" s="31">
        <v>0</v>
      </c>
      <c r="M335" s="31">
        <v>12</v>
      </c>
      <c r="N335" s="31">
        <v>0.66</v>
      </c>
      <c r="O335" s="12">
        <v>2.11</v>
      </c>
    </row>
    <row r="336" spans="1:15" ht="25.5" x14ac:dyDescent="0.2">
      <c r="A336" s="6" t="s">
        <v>162</v>
      </c>
      <c r="B336" s="11" t="s">
        <v>163</v>
      </c>
      <c r="C336" s="9">
        <v>180</v>
      </c>
      <c r="D336" s="8"/>
      <c r="E336" s="10"/>
      <c r="F336" s="10">
        <v>0.18</v>
      </c>
      <c r="G336" s="10">
        <v>0</v>
      </c>
      <c r="H336" s="10">
        <v>27</v>
      </c>
      <c r="I336" s="10">
        <v>122.4</v>
      </c>
      <c r="J336" s="10">
        <v>0.02</v>
      </c>
      <c r="K336" s="10">
        <v>0</v>
      </c>
      <c r="L336" s="10">
        <v>9</v>
      </c>
      <c r="M336" s="10">
        <v>12</v>
      </c>
      <c r="N336" s="10">
        <v>0.8</v>
      </c>
      <c r="O336" s="10">
        <v>4.9800000000000004</v>
      </c>
    </row>
    <row r="337" spans="1:17" x14ac:dyDescent="0.2">
      <c r="A337" s="6"/>
      <c r="B337" s="13" t="s">
        <v>164</v>
      </c>
      <c r="C337" s="8"/>
      <c r="D337" s="9">
        <v>18</v>
      </c>
      <c r="E337" s="10">
        <v>18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1:17" x14ac:dyDescent="0.2">
      <c r="A338" s="6"/>
      <c r="B338" s="30" t="s">
        <v>23</v>
      </c>
      <c r="C338" s="29"/>
      <c r="D338" s="9">
        <v>18</v>
      </c>
      <c r="E338" s="10">
        <v>18</v>
      </c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7" ht="12" customHeight="1" x14ac:dyDescent="0.2">
      <c r="A339" s="6"/>
      <c r="B339" s="13" t="s">
        <v>24</v>
      </c>
      <c r="C339" s="29"/>
      <c r="D339" s="9">
        <v>180</v>
      </c>
      <c r="E339" s="10">
        <v>180</v>
      </c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7" hidden="1" x14ac:dyDescent="0.2">
      <c r="A340" s="27"/>
      <c r="B340" s="13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10"/>
    </row>
    <row r="341" spans="1:17" hidden="1" x14ac:dyDescent="0.2">
      <c r="A341" s="13"/>
      <c r="B341" s="11"/>
      <c r="C341" s="10"/>
      <c r="D341" s="9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 spans="1:17" x14ac:dyDescent="0.2">
      <c r="A342" s="16"/>
      <c r="B342" s="38" t="s">
        <v>63</v>
      </c>
      <c r="C342" s="19"/>
      <c r="D342" s="19"/>
      <c r="E342" s="19"/>
      <c r="F342" s="19">
        <f t="shared" ref="F342:O342" si="17">SUM(F300:F341)</f>
        <v>26.520000000000003</v>
      </c>
      <c r="G342" s="19">
        <f t="shared" si="17"/>
        <v>18.900000000000002</v>
      </c>
      <c r="H342" s="19">
        <f t="shared" si="17"/>
        <v>117.36</v>
      </c>
      <c r="I342" s="19">
        <f t="shared" si="17"/>
        <v>770.6</v>
      </c>
      <c r="J342" s="19">
        <f t="shared" si="17"/>
        <v>0.45600000000000002</v>
      </c>
      <c r="K342" s="19">
        <f t="shared" si="17"/>
        <v>0.26300000000000001</v>
      </c>
      <c r="L342" s="19">
        <f t="shared" si="17"/>
        <v>10.5</v>
      </c>
      <c r="M342" s="19">
        <f t="shared" si="17"/>
        <v>167.6</v>
      </c>
      <c r="N342" s="19">
        <f t="shared" si="17"/>
        <v>5.09</v>
      </c>
      <c r="O342" s="19">
        <f t="shared" si="17"/>
        <v>53.959999999999994</v>
      </c>
      <c r="P342" s="129"/>
      <c r="Q342" s="130"/>
    </row>
    <row r="343" spans="1:17" x14ac:dyDescent="0.2">
      <c r="A343" s="13"/>
      <c r="B343" s="49" t="s">
        <v>97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 spans="1:17" x14ac:dyDescent="0.2">
      <c r="A344" s="115" t="s">
        <v>64</v>
      </c>
      <c r="B344" s="139" t="s">
        <v>65</v>
      </c>
      <c r="C344" s="117">
        <v>180</v>
      </c>
      <c r="D344" s="117">
        <v>190</v>
      </c>
      <c r="E344" s="109">
        <v>180</v>
      </c>
      <c r="F344" s="109">
        <v>5.76</v>
      </c>
      <c r="G344" s="109">
        <v>6</v>
      </c>
      <c r="H344" s="109">
        <v>10.68</v>
      </c>
      <c r="I344" s="109">
        <v>93.6</v>
      </c>
      <c r="J344" s="109">
        <v>2.6</v>
      </c>
      <c r="K344" s="109">
        <v>0.3</v>
      </c>
      <c r="L344" s="109">
        <v>2.76</v>
      </c>
      <c r="M344" s="109">
        <v>240</v>
      </c>
      <c r="N344" s="109">
        <v>0.2</v>
      </c>
      <c r="O344" s="109">
        <v>14.21</v>
      </c>
    </row>
    <row r="345" spans="1:17" ht="13.5" customHeight="1" x14ac:dyDescent="0.2">
      <c r="A345" s="13" t="s">
        <v>326</v>
      </c>
      <c r="B345" s="11" t="s">
        <v>325</v>
      </c>
      <c r="C345" s="10">
        <v>40</v>
      </c>
      <c r="D345" s="10">
        <v>40</v>
      </c>
      <c r="E345" s="10">
        <v>40</v>
      </c>
      <c r="F345" s="10">
        <v>2.36</v>
      </c>
      <c r="G345" s="10">
        <v>1.88</v>
      </c>
      <c r="H345" s="10">
        <v>24</v>
      </c>
      <c r="I345" s="10">
        <v>146.4</v>
      </c>
      <c r="J345" s="10">
        <v>0.04</v>
      </c>
      <c r="K345" s="10">
        <v>2.8000000000000001E-2</v>
      </c>
      <c r="L345" s="10">
        <v>0</v>
      </c>
      <c r="M345" s="10">
        <v>9.1999999999999993</v>
      </c>
      <c r="N345" s="10">
        <v>0.32</v>
      </c>
      <c r="O345" s="109">
        <v>7.59</v>
      </c>
    </row>
    <row r="346" spans="1:17" ht="15.75" customHeight="1" x14ac:dyDescent="0.2">
      <c r="A346" s="143"/>
      <c r="B346" s="16" t="s">
        <v>46</v>
      </c>
      <c r="C346" s="19"/>
      <c r="D346" s="18"/>
      <c r="E346" s="19"/>
      <c r="F346" s="19">
        <f t="shared" ref="F346:O346" si="18">F344+F345</f>
        <v>8.1199999999999992</v>
      </c>
      <c r="G346" s="19">
        <f t="shared" si="18"/>
        <v>7.88</v>
      </c>
      <c r="H346" s="19">
        <f t="shared" si="18"/>
        <v>34.68</v>
      </c>
      <c r="I346" s="19">
        <f t="shared" si="18"/>
        <v>240</v>
      </c>
      <c r="J346" s="19">
        <f t="shared" si="18"/>
        <v>2.64</v>
      </c>
      <c r="K346" s="19">
        <f t="shared" si="18"/>
        <v>0.32800000000000001</v>
      </c>
      <c r="L346" s="19">
        <f t="shared" si="18"/>
        <v>2.76</v>
      </c>
      <c r="M346" s="19">
        <f t="shared" si="18"/>
        <v>249.2</v>
      </c>
      <c r="N346" s="19">
        <f t="shared" si="18"/>
        <v>0.52</v>
      </c>
      <c r="O346" s="19">
        <f t="shared" si="18"/>
        <v>21.8</v>
      </c>
      <c r="P346" s="129"/>
      <c r="Q346" s="130"/>
    </row>
    <row r="347" spans="1:17" ht="15" customHeight="1" x14ac:dyDescent="0.2">
      <c r="A347" s="50"/>
      <c r="B347" s="50" t="s">
        <v>47</v>
      </c>
      <c r="C347" s="36"/>
      <c r="D347" s="36"/>
      <c r="E347" s="36"/>
      <c r="F347" s="36">
        <f t="shared" ref="F347:O347" si="19">F294+F297+F342+F346</f>
        <v>47.62</v>
      </c>
      <c r="G347" s="36">
        <f t="shared" si="19"/>
        <v>42.780000000000008</v>
      </c>
      <c r="H347" s="36">
        <f t="shared" si="19"/>
        <v>229.67000000000002</v>
      </c>
      <c r="I347" s="36">
        <f t="shared" si="19"/>
        <v>1613.12</v>
      </c>
      <c r="J347" s="36">
        <f t="shared" si="19"/>
        <v>21.18</v>
      </c>
      <c r="K347" s="36">
        <f t="shared" si="19"/>
        <v>0.65300000000000002</v>
      </c>
      <c r="L347" s="36">
        <f t="shared" si="19"/>
        <v>19.89</v>
      </c>
      <c r="M347" s="36">
        <f t="shared" si="19"/>
        <v>459.79999999999995</v>
      </c>
      <c r="N347" s="36">
        <f t="shared" si="19"/>
        <v>8.75</v>
      </c>
      <c r="O347" s="36">
        <f t="shared" si="19"/>
        <v>104.05</v>
      </c>
      <c r="P347" s="134"/>
    </row>
    <row r="348" spans="1:17" ht="13.5" hidden="1" customHeight="1" x14ac:dyDescent="0.2">
      <c r="A348" s="13"/>
      <c r="B348" s="27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1:17" ht="17.25" customHeight="1" x14ac:dyDescent="0.2">
      <c r="A349" s="180" t="s">
        <v>98</v>
      </c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</row>
    <row r="350" spans="1:17" ht="15" customHeight="1" x14ac:dyDescent="0.2">
      <c r="A350" s="13"/>
      <c r="B350" s="28" t="s">
        <v>19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1:17" ht="25.5" x14ac:dyDescent="0.2">
      <c r="A351" s="13" t="s">
        <v>314</v>
      </c>
      <c r="B351" s="7" t="s">
        <v>137</v>
      </c>
      <c r="C351" s="10" t="s">
        <v>315</v>
      </c>
      <c r="D351" s="10"/>
      <c r="E351" s="10"/>
      <c r="F351" s="10">
        <v>15.26</v>
      </c>
      <c r="G351" s="10">
        <v>9.8000000000000007</v>
      </c>
      <c r="H351" s="10">
        <v>23.2</v>
      </c>
      <c r="I351" s="10">
        <v>179</v>
      </c>
      <c r="J351" s="10">
        <v>0.12</v>
      </c>
      <c r="K351" s="10">
        <v>0.22</v>
      </c>
      <c r="L351" s="10">
        <v>4.8</v>
      </c>
      <c r="M351" s="10">
        <v>122</v>
      </c>
      <c r="N351" s="10">
        <v>1.1000000000000001</v>
      </c>
      <c r="O351" s="10">
        <v>48.5</v>
      </c>
    </row>
    <row r="352" spans="1:17" ht="15.75" customHeight="1" x14ac:dyDescent="0.2">
      <c r="A352" s="13"/>
      <c r="B352" s="30" t="s">
        <v>68</v>
      </c>
      <c r="C352" s="10"/>
      <c r="D352" s="10">
        <v>102</v>
      </c>
      <c r="E352" s="10">
        <v>100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 spans="1:16" ht="16.5" customHeight="1" x14ac:dyDescent="0.2">
      <c r="A353" s="13"/>
      <c r="B353" s="13" t="s">
        <v>36</v>
      </c>
      <c r="C353" s="10"/>
      <c r="D353" s="10">
        <v>14</v>
      </c>
      <c r="E353" s="10">
        <v>14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/>
    </row>
    <row r="354" spans="1:16" ht="14.25" customHeight="1" x14ac:dyDescent="0.2">
      <c r="A354" s="13"/>
      <c r="B354" s="13" t="s">
        <v>50</v>
      </c>
      <c r="C354" s="10"/>
      <c r="D354" s="10" t="s">
        <v>316</v>
      </c>
      <c r="E354" s="10">
        <v>4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 spans="1:16" ht="14.25" customHeight="1" x14ac:dyDescent="0.2">
      <c r="A355" s="13"/>
      <c r="B355" s="13" t="s">
        <v>23</v>
      </c>
      <c r="C355" s="10"/>
      <c r="D355" s="10">
        <v>10</v>
      </c>
      <c r="E355" s="10">
        <v>10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1:16" ht="14.25" customHeight="1" x14ac:dyDescent="0.2">
      <c r="A356" s="13"/>
      <c r="B356" s="13" t="s">
        <v>34</v>
      </c>
      <c r="C356" s="10"/>
      <c r="D356" s="10">
        <v>1</v>
      </c>
      <c r="E356" s="10">
        <v>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 spans="1:16" ht="14.25" customHeight="1" x14ac:dyDescent="0.2">
      <c r="A357" s="13"/>
      <c r="B357" s="13" t="s">
        <v>33</v>
      </c>
      <c r="C357" s="10"/>
      <c r="D357" s="10">
        <v>6</v>
      </c>
      <c r="E357" s="10">
        <v>6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1:16" ht="14.25" customHeight="1" x14ac:dyDescent="0.2">
      <c r="A358" s="10"/>
      <c r="B358" s="13" t="s">
        <v>121</v>
      </c>
      <c r="C358" s="10"/>
      <c r="D358" s="10">
        <v>10</v>
      </c>
      <c r="E358" s="10">
        <v>10</v>
      </c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 spans="1:16" ht="12.75" customHeight="1" x14ac:dyDescent="0.2">
      <c r="A359" s="10"/>
      <c r="B359" s="11" t="s">
        <v>20</v>
      </c>
      <c r="C359" s="9">
        <v>40</v>
      </c>
      <c r="D359" s="9">
        <v>40</v>
      </c>
      <c r="E359" s="10">
        <v>40</v>
      </c>
      <c r="F359" s="10">
        <v>2.72</v>
      </c>
      <c r="G359" s="10">
        <v>0.48</v>
      </c>
      <c r="H359" s="10">
        <v>15.9</v>
      </c>
      <c r="I359" s="10">
        <v>80</v>
      </c>
      <c r="J359" s="10">
        <v>0.06</v>
      </c>
      <c r="K359" s="10">
        <v>0.03</v>
      </c>
      <c r="L359" s="10">
        <v>0</v>
      </c>
      <c r="M359" s="10">
        <v>19.2</v>
      </c>
      <c r="N359" s="10">
        <v>20</v>
      </c>
      <c r="O359" s="9">
        <v>1.63</v>
      </c>
    </row>
    <row r="360" spans="1:16" ht="13.5" customHeight="1" x14ac:dyDescent="0.2">
      <c r="A360" s="10" t="s">
        <v>226</v>
      </c>
      <c r="B360" s="11" t="s">
        <v>22</v>
      </c>
      <c r="C360" s="9">
        <v>5</v>
      </c>
      <c r="D360" s="9">
        <v>5</v>
      </c>
      <c r="E360" s="10">
        <v>5</v>
      </c>
      <c r="F360" s="10">
        <v>0.05</v>
      </c>
      <c r="G360" s="10">
        <v>4.0999999999999996</v>
      </c>
      <c r="H360" s="10">
        <v>0.05</v>
      </c>
      <c r="I360" s="10">
        <v>37.5</v>
      </c>
      <c r="J360" s="10">
        <v>0</v>
      </c>
      <c r="K360" s="10">
        <v>0.01</v>
      </c>
      <c r="L360" s="10">
        <v>0</v>
      </c>
      <c r="M360" s="10">
        <v>1</v>
      </c>
      <c r="N360" s="10">
        <v>0</v>
      </c>
      <c r="O360" s="9">
        <v>3.77</v>
      </c>
    </row>
    <row r="361" spans="1:16" ht="14.25" customHeight="1" x14ac:dyDescent="0.2">
      <c r="A361" s="10" t="s">
        <v>308</v>
      </c>
      <c r="B361" s="7" t="s">
        <v>53</v>
      </c>
      <c r="C361" s="10">
        <v>200</v>
      </c>
      <c r="D361" s="8"/>
      <c r="E361" s="10"/>
      <c r="F361" s="10">
        <v>0.2</v>
      </c>
      <c r="G361" s="10">
        <v>0.1</v>
      </c>
      <c r="H361" s="10">
        <v>9.3000000000000007</v>
      </c>
      <c r="I361" s="10">
        <v>38</v>
      </c>
      <c r="J361" s="10">
        <v>0</v>
      </c>
      <c r="K361" s="10">
        <v>0</v>
      </c>
      <c r="L361" s="10">
        <v>0</v>
      </c>
      <c r="M361" s="10">
        <v>12</v>
      </c>
      <c r="N361" s="10">
        <v>0.8</v>
      </c>
      <c r="O361" s="12">
        <v>1.42</v>
      </c>
    </row>
    <row r="362" spans="1:16" ht="13.5" customHeight="1" x14ac:dyDescent="0.2">
      <c r="A362" s="10"/>
      <c r="B362" s="30" t="s">
        <v>54</v>
      </c>
      <c r="C362" s="158"/>
      <c r="D362" s="10">
        <v>1</v>
      </c>
      <c r="E362" s="10">
        <v>1</v>
      </c>
      <c r="F362" s="10"/>
      <c r="G362" s="158"/>
      <c r="H362" s="158"/>
      <c r="I362" s="158"/>
      <c r="J362" s="158"/>
      <c r="K362" s="158"/>
      <c r="L362" s="158"/>
      <c r="M362" s="158"/>
      <c r="N362" s="158"/>
      <c r="O362" s="158"/>
    </row>
    <row r="363" spans="1:16" ht="13.5" customHeight="1" x14ac:dyDescent="0.2">
      <c r="A363" s="11"/>
      <c r="B363" s="30" t="s">
        <v>24</v>
      </c>
      <c r="C363" s="11"/>
      <c r="D363" s="10">
        <v>216</v>
      </c>
      <c r="E363" s="10">
        <v>200</v>
      </c>
      <c r="F363" s="13"/>
      <c r="G363" s="11"/>
      <c r="H363" s="11"/>
      <c r="I363" s="11"/>
      <c r="J363" s="98"/>
      <c r="K363" s="98"/>
      <c r="L363" s="98"/>
      <c r="M363" s="98"/>
      <c r="N363" s="98"/>
      <c r="O363" s="98"/>
    </row>
    <row r="364" spans="1:16" ht="15.75" customHeight="1" x14ac:dyDescent="0.2">
      <c r="A364" s="10"/>
      <c r="B364" s="30" t="s">
        <v>23</v>
      </c>
      <c r="C364" s="10"/>
      <c r="D364" s="9">
        <v>10</v>
      </c>
      <c r="E364" s="10">
        <v>10</v>
      </c>
      <c r="F364" s="10"/>
      <c r="G364" s="10"/>
      <c r="H364" s="10"/>
      <c r="I364" s="10"/>
      <c r="J364" s="10"/>
      <c r="K364" s="10"/>
      <c r="L364" s="10"/>
      <c r="M364" s="10"/>
      <c r="N364" s="10"/>
      <c r="O364" s="10"/>
    </row>
    <row r="365" spans="1:16" ht="14.25" hidden="1" customHeight="1" x14ac:dyDescent="0.2">
      <c r="A365" s="10"/>
      <c r="B365" s="13" t="s">
        <v>24</v>
      </c>
      <c r="C365" s="10"/>
      <c r="D365" s="10">
        <v>120</v>
      </c>
      <c r="E365" s="10">
        <v>120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</row>
    <row r="366" spans="1:16" ht="14.25" hidden="1" customHeight="1" x14ac:dyDescent="0.2">
      <c r="A366" s="13"/>
      <c r="B366" s="13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 spans="1:16" ht="15.75" customHeight="1" x14ac:dyDescent="0.2">
      <c r="A367" s="55"/>
      <c r="B367" s="16" t="s">
        <v>55</v>
      </c>
      <c r="C367" s="19"/>
      <c r="D367" s="19"/>
      <c r="E367" s="19"/>
      <c r="F367" s="19">
        <f>SUM(F351:F366)</f>
        <v>18.23</v>
      </c>
      <c r="G367" s="19">
        <f t="shared" ref="G367:O367" si="20">SUM(G351:G366)</f>
        <v>14.48</v>
      </c>
      <c r="H367" s="19">
        <f t="shared" si="20"/>
        <v>48.45</v>
      </c>
      <c r="I367" s="19">
        <f t="shared" si="20"/>
        <v>334.5</v>
      </c>
      <c r="J367" s="19">
        <f t="shared" si="20"/>
        <v>0.18</v>
      </c>
      <c r="K367" s="19">
        <f t="shared" si="20"/>
        <v>0.26</v>
      </c>
      <c r="L367" s="19">
        <f t="shared" si="20"/>
        <v>4.8</v>
      </c>
      <c r="M367" s="19">
        <f t="shared" si="20"/>
        <v>154.19999999999999</v>
      </c>
      <c r="N367" s="19">
        <f t="shared" si="20"/>
        <v>21.900000000000002</v>
      </c>
      <c r="O367" s="19">
        <f t="shared" si="20"/>
        <v>55.320000000000007</v>
      </c>
      <c r="P367" s="134"/>
    </row>
    <row r="368" spans="1:16" ht="14.25" customHeight="1" x14ac:dyDescent="0.2">
      <c r="A368" s="24"/>
      <c r="B368" s="21" t="s">
        <v>26</v>
      </c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</row>
    <row r="369" spans="1:17" ht="15" customHeight="1" x14ac:dyDescent="0.2">
      <c r="A369" s="24" t="s">
        <v>56</v>
      </c>
      <c r="B369" s="114" t="s">
        <v>320</v>
      </c>
      <c r="C369" s="24">
        <v>75</v>
      </c>
      <c r="D369" s="26">
        <v>75</v>
      </c>
      <c r="E369" s="24">
        <v>75</v>
      </c>
      <c r="F369" s="24">
        <v>0.23</v>
      </c>
      <c r="G369" s="24">
        <v>0</v>
      </c>
      <c r="H369" s="24">
        <v>7.88</v>
      </c>
      <c r="I369" s="24">
        <v>30.42</v>
      </c>
      <c r="J369" s="24">
        <v>18</v>
      </c>
      <c r="K369" s="24">
        <v>0.02</v>
      </c>
      <c r="L369" s="24">
        <v>5.63</v>
      </c>
      <c r="M369" s="24">
        <v>15</v>
      </c>
      <c r="N369" s="24">
        <v>1.9</v>
      </c>
      <c r="O369" s="162">
        <v>7</v>
      </c>
    </row>
    <row r="370" spans="1:17" ht="13.5" customHeight="1" x14ac:dyDescent="0.2">
      <c r="A370" s="19"/>
      <c r="B370" s="16" t="s">
        <v>28</v>
      </c>
      <c r="C370" s="19"/>
      <c r="D370" s="19"/>
      <c r="E370" s="19"/>
      <c r="F370" s="19">
        <f t="shared" ref="F370:O370" si="21">F369</f>
        <v>0.23</v>
      </c>
      <c r="G370" s="19">
        <f t="shared" si="21"/>
        <v>0</v>
      </c>
      <c r="H370" s="19">
        <f t="shared" si="21"/>
        <v>7.88</v>
      </c>
      <c r="I370" s="19">
        <f t="shared" si="21"/>
        <v>30.42</v>
      </c>
      <c r="J370" s="19">
        <f t="shared" si="21"/>
        <v>18</v>
      </c>
      <c r="K370" s="19">
        <f t="shared" si="21"/>
        <v>0.02</v>
      </c>
      <c r="L370" s="19">
        <f t="shared" si="21"/>
        <v>5.63</v>
      </c>
      <c r="M370" s="19">
        <f t="shared" si="21"/>
        <v>15</v>
      </c>
      <c r="N370" s="19">
        <f t="shared" si="21"/>
        <v>1.9</v>
      </c>
      <c r="O370" s="19">
        <f t="shared" si="21"/>
        <v>7</v>
      </c>
      <c r="P370" s="129"/>
      <c r="Q370" s="130"/>
    </row>
    <row r="371" spans="1:17" ht="0.75" hidden="1" customHeight="1" x14ac:dyDescent="0.2">
      <c r="A371" s="20"/>
      <c r="B371" s="27"/>
      <c r="C371" s="22"/>
      <c r="D371" s="23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</row>
    <row r="372" spans="1:17" ht="12.75" customHeight="1" x14ac:dyDescent="0.2">
      <c r="A372" s="11"/>
      <c r="B372" s="49" t="s">
        <v>106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 spans="1:17" ht="26.25" customHeight="1" x14ac:dyDescent="0.2">
      <c r="A373" s="27" t="s">
        <v>187</v>
      </c>
      <c r="B373" s="25" t="s">
        <v>155</v>
      </c>
      <c r="C373" s="24">
        <v>200</v>
      </c>
      <c r="D373" s="24"/>
      <c r="E373" s="24"/>
      <c r="F373" s="24">
        <v>2.15</v>
      </c>
      <c r="G373" s="24">
        <v>2.2599999999999998</v>
      </c>
      <c r="H373" s="24">
        <v>13.71</v>
      </c>
      <c r="I373" s="24">
        <v>83.8</v>
      </c>
      <c r="J373" s="24"/>
      <c r="K373" s="24"/>
      <c r="L373" s="24">
        <v>6.6</v>
      </c>
      <c r="M373" s="24"/>
      <c r="N373" s="24"/>
      <c r="O373" s="24">
        <v>5.82</v>
      </c>
    </row>
    <row r="374" spans="1:17" ht="15.75" customHeight="1" x14ac:dyDescent="0.2">
      <c r="A374" s="27"/>
      <c r="B374" s="43" t="s">
        <v>172</v>
      </c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</row>
    <row r="375" spans="1:17" ht="14.25" customHeight="1" x14ac:dyDescent="0.2">
      <c r="A375" s="27"/>
      <c r="B375" s="46" t="s">
        <v>288</v>
      </c>
      <c r="C375" s="24"/>
      <c r="D375" s="81">
        <v>80</v>
      </c>
      <c r="E375" s="82">
        <v>60</v>
      </c>
      <c r="F375" s="24"/>
      <c r="G375" s="24"/>
      <c r="H375" s="24"/>
      <c r="I375" s="24"/>
      <c r="J375" s="24"/>
      <c r="K375" s="24"/>
      <c r="L375" s="24"/>
      <c r="M375" s="24"/>
      <c r="N375" s="24"/>
      <c r="O375" s="24"/>
    </row>
    <row r="376" spans="1:17" ht="15" customHeight="1" x14ac:dyDescent="0.2">
      <c r="A376" s="27"/>
      <c r="B376" s="45" t="s">
        <v>289</v>
      </c>
      <c r="C376" s="24"/>
      <c r="D376" s="83">
        <v>85.7</v>
      </c>
      <c r="E376" s="84">
        <v>60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</row>
    <row r="377" spans="1:17" ht="15.75" customHeight="1" x14ac:dyDescent="0.2">
      <c r="A377" s="27"/>
      <c r="B377" s="45" t="s">
        <v>165</v>
      </c>
      <c r="C377" s="24"/>
      <c r="D377" s="81">
        <v>92.3</v>
      </c>
      <c r="E377" s="82">
        <v>60</v>
      </c>
      <c r="F377" s="24"/>
      <c r="G377" s="24"/>
      <c r="H377" s="24"/>
      <c r="I377" s="24"/>
      <c r="J377" s="24"/>
      <c r="K377" s="24"/>
      <c r="L377" s="24"/>
      <c r="M377" s="24"/>
      <c r="N377" s="24"/>
      <c r="O377" s="24"/>
    </row>
    <row r="378" spans="1:17" ht="14.25" customHeight="1" x14ac:dyDescent="0.2">
      <c r="A378" s="27"/>
      <c r="B378" s="45" t="s">
        <v>290</v>
      </c>
      <c r="C378" s="24"/>
      <c r="D378" s="88">
        <v>100</v>
      </c>
      <c r="E378" s="89">
        <v>60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</row>
    <row r="379" spans="1:17" ht="14.25" customHeight="1" x14ac:dyDescent="0.2">
      <c r="A379" s="27"/>
      <c r="B379" s="43" t="s">
        <v>166</v>
      </c>
      <c r="C379" s="24"/>
      <c r="D379" s="83"/>
      <c r="E379" s="84"/>
      <c r="F379" s="24"/>
      <c r="G379" s="24"/>
      <c r="H379" s="24"/>
      <c r="I379" s="24"/>
      <c r="J379" s="24"/>
      <c r="K379" s="24"/>
      <c r="L379" s="24"/>
      <c r="M379" s="24"/>
      <c r="N379" s="24"/>
      <c r="O379" s="24"/>
    </row>
    <row r="380" spans="1:17" ht="14.25" customHeight="1" x14ac:dyDescent="0.2">
      <c r="A380" s="27"/>
      <c r="B380" s="46" t="s">
        <v>300</v>
      </c>
      <c r="C380" s="24"/>
      <c r="D380" s="81">
        <v>10</v>
      </c>
      <c r="E380" s="82">
        <v>8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</row>
    <row r="381" spans="1:17" ht="15" customHeight="1" x14ac:dyDescent="0.2">
      <c r="A381" s="27"/>
      <c r="B381" s="46" t="s">
        <v>301</v>
      </c>
      <c r="C381" s="24"/>
      <c r="D381" s="83">
        <v>10.7</v>
      </c>
      <c r="E381" s="84">
        <v>8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</row>
    <row r="382" spans="1:17" ht="15" customHeight="1" x14ac:dyDescent="0.2">
      <c r="A382" s="27"/>
      <c r="B382" s="30" t="s">
        <v>32</v>
      </c>
      <c r="C382" s="24"/>
      <c r="D382" s="77">
        <v>9.6</v>
      </c>
      <c r="E382" s="78">
        <v>8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/>
    </row>
    <row r="383" spans="1:17" ht="15" customHeight="1" x14ac:dyDescent="0.2">
      <c r="A383" s="27"/>
      <c r="B383" s="30" t="s">
        <v>156</v>
      </c>
      <c r="C383" s="24"/>
      <c r="D383" s="77">
        <v>8</v>
      </c>
      <c r="E383" s="78">
        <v>8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</row>
    <row r="384" spans="1:17" ht="15" customHeight="1" x14ac:dyDescent="0.2">
      <c r="A384" s="27"/>
      <c r="B384" s="30" t="s">
        <v>33</v>
      </c>
      <c r="C384" s="24"/>
      <c r="D384" s="77">
        <v>2</v>
      </c>
      <c r="E384" s="78">
        <v>2</v>
      </c>
      <c r="F384" s="24"/>
      <c r="G384" s="24"/>
      <c r="H384" s="24"/>
      <c r="I384" s="24"/>
      <c r="J384" s="24"/>
      <c r="K384" s="24"/>
      <c r="L384" s="24"/>
      <c r="M384" s="24"/>
      <c r="N384" s="24"/>
      <c r="O384" s="24"/>
    </row>
    <row r="385" spans="1:15" ht="15" customHeight="1" x14ac:dyDescent="0.2">
      <c r="A385" s="27"/>
      <c r="B385" s="30" t="s">
        <v>76</v>
      </c>
      <c r="C385" s="24"/>
      <c r="D385" s="78">
        <v>140</v>
      </c>
      <c r="E385" s="78">
        <v>140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</row>
    <row r="386" spans="1:15" ht="15" customHeight="1" x14ac:dyDescent="0.2">
      <c r="A386" s="27"/>
      <c r="B386" s="27" t="s">
        <v>34</v>
      </c>
      <c r="C386" s="24"/>
      <c r="D386" s="75">
        <v>2</v>
      </c>
      <c r="E386" s="76">
        <v>2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</row>
    <row r="387" spans="1:15" ht="15" hidden="1" customHeight="1" x14ac:dyDescent="0.2">
      <c r="A387" s="27"/>
      <c r="B387" s="27"/>
      <c r="C387" s="27"/>
      <c r="D387" s="75"/>
      <c r="E387" s="76"/>
      <c r="F387" s="24"/>
      <c r="G387" s="27"/>
      <c r="H387" s="27"/>
      <c r="I387" s="27"/>
      <c r="J387" s="27"/>
      <c r="K387" s="27"/>
      <c r="L387" s="27"/>
      <c r="M387" s="27"/>
      <c r="N387" s="27"/>
      <c r="O387" s="24"/>
    </row>
    <row r="388" spans="1:15" ht="15" hidden="1" customHeight="1" x14ac:dyDescent="0.2">
      <c r="A388" s="27"/>
      <c r="B388" s="27"/>
      <c r="C388" s="27"/>
      <c r="D388" s="75"/>
      <c r="E388" s="76"/>
      <c r="F388" s="24"/>
      <c r="G388" s="27"/>
      <c r="H388" s="27"/>
      <c r="I388" s="27"/>
      <c r="J388" s="27"/>
      <c r="K388" s="27"/>
      <c r="L388" s="27"/>
      <c r="M388" s="27"/>
      <c r="N388" s="27"/>
      <c r="O388" s="24"/>
    </row>
    <row r="389" spans="1:15" ht="25.5" customHeight="1" x14ac:dyDescent="0.2">
      <c r="A389" s="13" t="s">
        <v>196</v>
      </c>
      <c r="B389" s="56" t="s">
        <v>175</v>
      </c>
      <c r="C389" s="10" t="s">
        <v>71</v>
      </c>
      <c r="D389" s="10"/>
      <c r="E389" s="10"/>
      <c r="F389" s="10">
        <v>15</v>
      </c>
      <c r="G389" s="10">
        <v>12.8</v>
      </c>
      <c r="H389" s="10">
        <v>32</v>
      </c>
      <c r="I389" s="10">
        <v>296</v>
      </c>
      <c r="J389" s="10"/>
      <c r="K389" s="10"/>
      <c r="L389" s="10">
        <v>4.8</v>
      </c>
      <c r="M389" s="10"/>
      <c r="N389" s="10"/>
      <c r="O389" s="10">
        <v>72.92</v>
      </c>
    </row>
    <row r="390" spans="1:15" ht="13.5" customHeight="1" x14ac:dyDescent="0.2">
      <c r="A390" s="13"/>
      <c r="B390" s="13" t="s">
        <v>176</v>
      </c>
      <c r="C390" s="10"/>
      <c r="D390" s="78">
        <v>69</v>
      </c>
      <c r="E390" s="78">
        <v>66.2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 spans="1:15" ht="15" customHeight="1" x14ac:dyDescent="0.2">
      <c r="A391" s="13"/>
      <c r="B391" s="13" t="s">
        <v>51</v>
      </c>
      <c r="C391" s="10"/>
      <c r="D391" s="78">
        <v>3.75</v>
      </c>
      <c r="E391" s="78">
        <v>3.75</v>
      </c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 spans="1:15" ht="15" customHeight="1" x14ac:dyDescent="0.2">
      <c r="A392" s="13"/>
      <c r="B392" s="43" t="s">
        <v>172</v>
      </c>
      <c r="C392" s="10"/>
      <c r="D392" s="78"/>
      <c r="E392" s="78"/>
      <c r="F392" s="10"/>
      <c r="G392" s="10"/>
      <c r="H392" s="10"/>
      <c r="I392" s="10"/>
      <c r="J392" s="10"/>
      <c r="K392" s="10"/>
      <c r="L392" s="10"/>
      <c r="M392" s="10"/>
      <c r="N392" s="10"/>
      <c r="O392" s="10"/>
    </row>
    <row r="393" spans="1:15" ht="15" customHeight="1" x14ac:dyDescent="0.2">
      <c r="A393" s="13"/>
      <c r="B393" s="46" t="s">
        <v>317</v>
      </c>
      <c r="C393" s="10"/>
      <c r="D393" s="78">
        <v>286.7</v>
      </c>
      <c r="E393" s="78">
        <v>215</v>
      </c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1:15" ht="15" customHeight="1" x14ac:dyDescent="0.2">
      <c r="A394" s="13"/>
      <c r="B394" s="45" t="s">
        <v>318</v>
      </c>
      <c r="C394" s="10"/>
      <c r="D394" s="78">
        <v>307</v>
      </c>
      <c r="E394" s="78">
        <v>215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1:15" ht="15" customHeight="1" x14ac:dyDescent="0.2">
      <c r="A395" s="13"/>
      <c r="B395" s="45" t="s">
        <v>165</v>
      </c>
      <c r="C395" s="10"/>
      <c r="D395" s="78">
        <v>331</v>
      </c>
      <c r="E395" s="78">
        <v>215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 spans="1:15" ht="15" customHeight="1" x14ac:dyDescent="0.2">
      <c r="A396" s="13"/>
      <c r="B396" s="45" t="s">
        <v>319</v>
      </c>
      <c r="C396" s="10"/>
      <c r="D396" s="78">
        <v>358</v>
      </c>
      <c r="E396" s="78">
        <v>215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 spans="1:15" ht="14.25" customHeight="1" x14ac:dyDescent="0.2">
      <c r="A397" s="13"/>
      <c r="B397" s="13" t="s">
        <v>32</v>
      </c>
      <c r="C397" s="10"/>
      <c r="D397" s="78">
        <v>16.2</v>
      </c>
      <c r="E397" s="78">
        <v>13.7</v>
      </c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1:15" ht="14.25" customHeight="1" x14ac:dyDescent="0.2">
      <c r="A398" s="13"/>
      <c r="B398" s="13" t="s">
        <v>51</v>
      </c>
      <c r="C398" s="10"/>
      <c r="D398" s="78">
        <v>5</v>
      </c>
      <c r="E398" s="78">
        <v>5</v>
      </c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1:15" ht="14.25" customHeight="1" x14ac:dyDescent="0.2">
      <c r="A399" s="13"/>
      <c r="B399" s="13" t="s">
        <v>52</v>
      </c>
      <c r="C399" s="10"/>
      <c r="D399" s="78">
        <v>3.75</v>
      </c>
      <c r="E399" s="78">
        <v>3.75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 spans="1:15" ht="14.25" customHeight="1" x14ac:dyDescent="0.2">
      <c r="A400" s="13"/>
      <c r="B400" s="13" t="s">
        <v>34</v>
      </c>
      <c r="C400" s="10"/>
      <c r="D400" s="10">
        <v>2</v>
      </c>
      <c r="E400" s="10">
        <v>2</v>
      </c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 spans="1:17" ht="14.25" customHeight="1" x14ac:dyDescent="0.2">
      <c r="A401" s="13"/>
      <c r="B401" s="13" t="s">
        <v>51</v>
      </c>
      <c r="C401" s="10"/>
      <c r="D401" s="10">
        <v>5</v>
      </c>
      <c r="E401" s="10">
        <v>5</v>
      </c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 spans="1:17" ht="13.5" customHeight="1" x14ac:dyDescent="0.2">
      <c r="A402" s="13"/>
      <c r="B402" s="11" t="s">
        <v>37</v>
      </c>
      <c r="C402" s="10">
        <v>30</v>
      </c>
      <c r="D402" s="9">
        <v>30</v>
      </c>
      <c r="E402" s="10">
        <v>30</v>
      </c>
      <c r="F402" s="10">
        <v>2.4500000000000002</v>
      </c>
      <c r="G402" s="10">
        <v>0.4</v>
      </c>
      <c r="H402" s="10">
        <v>12.2</v>
      </c>
      <c r="I402" s="10">
        <v>63.6</v>
      </c>
      <c r="J402" s="10">
        <v>3.3000000000000002E-2</v>
      </c>
      <c r="K402" s="10">
        <v>8.9999999999999993E-3</v>
      </c>
      <c r="L402" s="10">
        <v>0</v>
      </c>
      <c r="M402" s="10">
        <v>6</v>
      </c>
      <c r="N402" s="10">
        <v>0.33</v>
      </c>
      <c r="O402" s="10">
        <v>1.05</v>
      </c>
    </row>
    <row r="403" spans="1:17" ht="13.5" customHeight="1" x14ac:dyDescent="0.2">
      <c r="A403" s="13"/>
      <c r="B403" s="11" t="s">
        <v>20</v>
      </c>
      <c r="C403" s="10">
        <v>30</v>
      </c>
      <c r="D403" s="9">
        <v>30</v>
      </c>
      <c r="E403" s="10">
        <v>30</v>
      </c>
      <c r="F403" s="10">
        <v>2.04</v>
      </c>
      <c r="G403" s="10">
        <v>0.36</v>
      </c>
      <c r="H403" s="10">
        <v>11.94</v>
      </c>
      <c r="I403" s="10">
        <v>60</v>
      </c>
      <c r="J403" s="10">
        <v>5.3999999999999999E-2</v>
      </c>
      <c r="K403" s="10">
        <v>2.4E-2</v>
      </c>
      <c r="L403" s="10">
        <v>0</v>
      </c>
      <c r="M403" s="10">
        <v>14.4</v>
      </c>
      <c r="N403" s="10">
        <v>15</v>
      </c>
      <c r="O403" s="10">
        <v>1.23</v>
      </c>
    </row>
    <row r="404" spans="1:17" ht="14.25" customHeight="1" x14ac:dyDescent="0.2">
      <c r="A404" s="10" t="s">
        <v>307</v>
      </c>
      <c r="B404" s="11" t="s">
        <v>81</v>
      </c>
      <c r="C404" s="10">
        <v>180</v>
      </c>
      <c r="D404" s="10"/>
      <c r="E404" s="10"/>
      <c r="F404" s="10">
        <v>0.54</v>
      </c>
      <c r="G404" s="10">
        <v>0.09</v>
      </c>
      <c r="H404" s="10">
        <v>18.09</v>
      </c>
      <c r="I404" s="10">
        <v>75.599999999999994</v>
      </c>
      <c r="J404" s="10">
        <v>0.02</v>
      </c>
      <c r="K404" s="10">
        <v>0</v>
      </c>
      <c r="L404" s="10">
        <v>0.18</v>
      </c>
      <c r="M404" s="10">
        <v>18</v>
      </c>
      <c r="N404" s="10">
        <v>0.9</v>
      </c>
      <c r="O404" s="31">
        <v>3.76</v>
      </c>
    </row>
    <row r="405" spans="1:17" ht="15" customHeight="1" x14ac:dyDescent="0.2">
      <c r="A405" s="10"/>
      <c r="B405" s="13" t="s">
        <v>82</v>
      </c>
      <c r="C405" s="10"/>
      <c r="D405" s="10">
        <v>18</v>
      </c>
      <c r="E405" s="10">
        <v>45</v>
      </c>
      <c r="F405" s="10"/>
      <c r="G405" s="10"/>
      <c r="H405" s="10"/>
      <c r="I405" s="10"/>
      <c r="J405" s="10"/>
      <c r="K405" s="10"/>
      <c r="L405" s="10"/>
      <c r="M405" s="10"/>
      <c r="N405" s="10"/>
      <c r="O405" s="10"/>
    </row>
    <row r="406" spans="1:17" ht="15" customHeight="1" x14ac:dyDescent="0.2">
      <c r="A406" s="10"/>
      <c r="B406" s="13" t="s">
        <v>24</v>
      </c>
      <c r="C406" s="10"/>
      <c r="D406" s="10">
        <v>183</v>
      </c>
      <c r="E406" s="10">
        <v>180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 spans="1:17" ht="14.25" customHeight="1" x14ac:dyDescent="0.2">
      <c r="A407" s="10"/>
      <c r="B407" s="13" t="s">
        <v>23</v>
      </c>
      <c r="C407" s="10"/>
      <c r="D407" s="10">
        <v>9</v>
      </c>
      <c r="E407" s="10">
        <v>9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 spans="1:17" ht="15" customHeight="1" x14ac:dyDescent="0.2">
      <c r="A408" s="10"/>
      <c r="B408" s="13" t="s">
        <v>41</v>
      </c>
      <c r="C408" s="10"/>
      <c r="D408" s="10">
        <v>0.18</v>
      </c>
      <c r="E408" s="10">
        <v>0.18</v>
      </c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 spans="1:17" ht="15.75" hidden="1" customHeight="1" x14ac:dyDescent="0.2">
      <c r="A409" s="13"/>
      <c r="B409" s="13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1:17" ht="13.5" customHeight="1" x14ac:dyDescent="0.2">
      <c r="A410" s="16"/>
      <c r="B410" s="16" t="s">
        <v>63</v>
      </c>
      <c r="C410" s="19"/>
      <c r="D410" s="19"/>
      <c r="E410" s="19"/>
      <c r="F410" s="19">
        <f t="shared" ref="F410:O410" si="22">SUM(F373:F409)</f>
        <v>22.179999999999996</v>
      </c>
      <c r="G410" s="19">
        <f t="shared" si="22"/>
        <v>15.91</v>
      </c>
      <c r="H410" s="19">
        <f t="shared" si="22"/>
        <v>87.94</v>
      </c>
      <c r="I410" s="19">
        <f t="shared" si="22"/>
        <v>579</v>
      </c>
      <c r="J410" s="19">
        <f t="shared" si="22"/>
        <v>0.107</v>
      </c>
      <c r="K410" s="19">
        <f t="shared" si="22"/>
        <v>3.3000000000000002E-2</v>
      </c>
      <c r="L410" s="19">
        <f t="shared" si="22"/>
        <v>11.579999999999998</v>
      </c>
      <c r="M410" s="19">
        <f t="shared" si="22"/>
        <v>38.4</v>
      </c>
      <c r="N410" s="19">
        <f t="shared" si="22"/>
        <v>16.23</v>
      </c>
      <c r="O410" s="19">
        <f t="shared" si="22"/>
        <v>84.780000000000015</v>
      </c>
      <c r="P410" s="129"/>
      <c r="Q410" s="130"/>
    </row>
    <row r="411" spans="1:17" hidden="1" x14ac:dyDescent="0.2">
      <c r="A411" s="13"/>
      <c r="B411" s="13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</row>
    <row r="412" spans="1:17" x14ac:dyDescent="0.2">
      <c r="A412" s="13"/>
      <c r="B412" s="49" t="s">
        <v>107</v>
      </c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 spans="1:17" x14ac:dyDescent="0.2">
      <c r="A413" s="10" t="s">
        <v>44</v>
      </c>
      <c r="B413" s="11" t="s">
        <v>45</v>
      </c>
      <c r="C413" s="10">
        <v>180</v>
      </c>
      <c r="D413" s="9">
        <v>186</v>
      </c>
      <c r="E413" s="10">
        <v>180</v>
      </c>
      <c r="F413" s="10">
        <v>5</v>
      </c>
      <c r="G413" s="10">
        <v>5.8</v>
      </c>
      <c r="H413" s="10">
        <v>7.4</v>
      </c>
      <c r="I413" s="10">
        <v>101.7</v>
      </c>
      <c r="J413" s="10">
        <v>7.1999999999999995E-2</v>
      </c>
      <c r="K413" s="10">
        <v>0.3</v>
      </c>
      <c r="L413" s="10">
        <v>1.26</v>
      </c>
      <c r="M413" s="10">
        <v>216</v>
      </c>
      <c r="N413" s="10">
        <v>0.18</v>
      </c>
      <c r="O413" s="10">
        <v>18.260000000000002</v>
      </c>
    </row>
    <row r="414" spans="1:17" x14ac:dyDescent="0.2">
      <c r="A414" s="13" t="s">
        <v>125</v>
      </c>
      <c r="B414" s="7" t="s">
        <v>126</v>
      </c>
      <c r="C414" s="24">
        <v>50</v>
      </c>
      <c r="D414" s="24"/>
      <c r="E414" s="24"/>
      <c r="F414" s="24">
        <v>3.5</v>
      </c>
      <c r="G414" s="24">
        <v>5.6</v>
      </c>
      <c r="H414" s="24">
        <v>29.4</v>
      </c>
      <c r="I414" s="24">
        <v>182</v>
      </c>
      <c r="J414" s="24">
        <v>0.06</v>
      </c>
      <c r="K414" s="24">
        <v>2.8000000000000001E-2</v>
      </c>
      <c r="L414" s="24">
        <v>0</v>
      </c>
      <c r="M414" s="10">
        <v>23</v>
      </c>
      <c r="N414" s="10">
        <v>1.3</v>
      </c>
      <c r="O414" s="10">
        <v>5.67</v>
      </c>
    </row>
    <row r="415" spans="1:17" x14ac:dyDescent="0.2">
      <c r="A415" s="13"/>
      <c r="B415" s="30" t="s">
        <v>36</v>
      </c>
      <c r="C415" s="24"/>
      <c r="D415" s="24">
        <v>28</v>
      </c>
      <c r="E415" s="24">
        <v>28</v>
      </c>
      <c r="F415" s="24"/>
      <c r="G415" s="24"/>
      <c r="H415" s="24"/>
      <c r="I415" s="24"/>
      <c r="J415" s="24"/>
      <c r="K415" s="24"/>
      <c r="L415" s="24"/>
      <c r="M415" s="10"/>
      <c r="N415" s="10"/>
      <c r="O415" s="10"/>
    </row>
    <row r="416" spans="1:17" x14ac:dyDescent="0.2">
      <c r="A416" s="13"/>
      <c r="B416" s="30" t="s">
        <v>23</v>
      </c>
      <c r="C416" s="24"/>
      <c r="D416" s="24">
        <v>8</v>
      </c>
      <c r="E416" s="24">
        <v>8</v>
      </c>
      <c r="F416" s="24"/>
      <c r="G416" s="24"/>
      <c r="H416" s="24"/>
      <c r="I416" s="24"/>
      <c r="J416" s="24"/>
      <c r="K416" s="24"/>
      <c r="L416" s="24"/>
      <c r="M416" s="10"/>
      <c r="N416" s="10"/>
      <c r="O416" s="10"/>
    </row>
    <row r="417" spans="1:17" x14ac:dyDescent="0.2">
      <c r="A417" s="13"/>
      <c r="B417" s="30" t="s">
        <v>127</v>
      </c>
      <c r="C417" s="10"/>
      <c r="D417" s="10">
        <v>7</v>
      </c>
      <c r="E417" s="10">
        <v>7</v>
      </c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 spans="1:17" ht="25.5" x14ac:dyDescent="0.2">
      <c r="A418" s="13"/>
      <c r="B418" s="30" t="s">
        <v>101</v>
      </c>
      <c r="C418" s="10"/>
      <c r="D418" s="10" t="s">
        <v>328</v>
      </c>
      <c r="E418" s="10">
        <v>3.4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 spans="1:17" x14ac:dyDescent="0.2">
      <c r="A419" s="13"/>
      <c r="B419" s="30" t="s">
        <v>34</v>
      </c>
      <c r="C419" s="10"/>
      <c r="D419" s="10">
        <v>0.15</v>
      </c>
      <c r="E419" s="10">
        <v>0.15</v>
      </c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 spans="1:17" x14ac:dyDescent="0.2">
      <c r="A420" s="13"/>
      <c r="B420" s="30" t="s">
        <v>356</v>
      </c>
      <c r="C420" s="10"/>
      <c r="D420" s="10">
        <v>2</v>
      </c>
      <c r="E420" s="10"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 spans="1:17" x14ac:dyDescent="0.2">
      <c r="A421" s="13"/>
      <c r="B421" s="30" t="s">
        <v>128</v>
      </c>
      <c r="C421" s="10"/>
      <c r="D421" s="10">
        <v>10</v>
      </c>
      <c r="E421" s="10">
        <v>10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 spans="1:17" x14ac:dyDescent="0.2">
      <c r="A422" s="13"/>
      <c r="B422" s="30" t="s">
        <v>129</v>
      </c>
      <c r="C422" s="10"/>
      <c r="D422" s="10"/>
      <c r="E422" s="10">
        <v>54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 spans="1:17" x14ac:dyDescent="0.2">
      <c r="A423" s="13"/>
      <c r="B423" s="30" t="s">
        <v>130</v>
      </c>
      <c r="C423" s="10"/>
      <c r="D423" s="10">
        <v>3</v>
      </c>
      <c r="E423" s="10">
        <v>3</v>
      </c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1:17" x14ac:dyDescent="0.2">
      <c r="A424" s="13"/>
      <c r="B424" s="30" t="s">
        <v>131</v>
      </c>
      <c r="C424" s="10"/>
      <c r="D424" s="10">
        <v>0.25</v>
      </c>
      <c r="E424" s="10">
        <v>0.25</v>
      </c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 spans="1:17" x14ac:dyDescent="0.2">
      <c r="A425" s="13"/>
      <c r="B425" s="30" t="s">
        <v>132</v>
      </c>
      <c r="C425" s="10"/>
      <c r="D425" s="10" t="s">
        <v>329</v>
      </c>
      <c r="E425" s="10">
        <v>0.36</v>
      </c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1:17" x14ac:dyDescent="0.2">
      <c r="A426" s="16"/>
      <c r="B426" s="16" t="s">
        <v>46</v>
      </c>
      <c r="C426" s="19"/>
      <c r="D426" s="19"/>
      <c r="E426" s="19"/>
      <c r="F426" s="19">
        <f t="shared" ref="F426:O426" si="23">F413+F414</f>
        <v>8.5</v>
      </c>
      <c r="G426" s="19">
        <f t="shared" si="23"/>
        <v>11.399999999999999</v>
      </c>
      <c r="H426" s="19">
        <f t="shared" si="23"/>
        <v>36.799999999999997</v>
      </c>
      <c r="I426" s="19">
        <f t="shared" si="23"/>
        <v>283.7</v>
      </c>
      <c r="J426" s="19">
        <f t="shared" si="23"/>
        <v>0.13200000000000001</v>
      </c>
      <c r="K426" s="19">
        <f t="shared" si="23"/>
        <v>0.32800000000000001</v>
      </c>
      <c r="L426" s="19">
        <f t="shared" si="23"/>
        <v>1.26</v>
      </c>
      <c r="M426" s="19">
        <f t="shared" si="23"/>
        <v>239</v>
      </c>
      <c r="N426" s="19">
        <f t="shared" si="23"/>
        <v>1.48</v>
      </c>
      <c r="O426" s="19">
        <f t="shared" si="23"/>
        <v>23.93</v>
      </c>
      <c r="P426" s="129"/>
      <c r="Q426" s="130"/>
    </row>
    <row r="427" spans="1:17" x14ac:dyDescent="0.2">
      <c r="A427" s="50"/>
      <c r="B427" s="39" t="s">
        <v>47</v>
      </c>
      <c r="C427" s="36"/>
      <c r="D427" s="36"/>
      <c r="E427" s="36"/>
      <c r="F427" s="36">
        <f t="shared" ref="F427:O427" si="24">F367+F370+F410+F426</f>
        <v>49.14</v>
      </c>
      <c r="G427" s="36">
        <f t="shared" si="24"/>
        <v>41.79</v>
      </c>
      <c r="H427" s="36">
        <f t="shared" si="24"/>
        <v>181.07</v>
      </c>
      <c r="I427" s="36">
        <f t="shared" si="24"/>
        <v>1227.6200000000001</v>
      </c>
      <c r="J427" s="36">
        <f t="shared" si="24"/>
        <v>18.419</v>
      </c>
      <c r="K427" s="36">
        <f t="shared" si="24"/>
        <v>0.64100000000000001</v>
      </c>
      <c r="L427" s="36">
        <f t="shared" si="24"/>
        <v>23.27</v>
      </c>
      <c r="M427" s="36">
        <f t="shared" si="24"/>
        <v>446.6</v>
      </c>
      <c r="N427" s="36">
        <f t="shared" si="24"/>
        <v>41.51</v>
      </c>
      <c r="O427" s="36">
        <f t="shared" si="24"/>
        <v>171.03000000000003</v>
      </c>
      <c r="P427" s="134"/>
    </row>
    <row r="428" spans="1:17" ht="15.75" customHeight="1" x14ac:dyDescent="0.2">
      <c r="A428" s="173" t="s">
        <v>110</v>
      </c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</row>
    <row r="429" spans="1:17" ht="16.5" customHeight="1" x14ac:dyDescent="0.2">
      <c r="A429" s="13"/>
      <c r="B429" s="57" t="s">
        <v>111</v>
      </c>
      <c r="C429" s="13"/>
      <c r="D429" s="45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</row>
    <row r="430" spans="1:17" ht="25.5" customHeight="1" x14ac:dyDescent="0.2">
      <c r="A430" s="13" t="s">
        <v>112</v>
      </c>
      <c r="B430" s="7" t="s">
        <v>113</v>
      </c>
      <c r="C430" s="10" t="s">
        <v>114</v>
      </c>
      <c r="D430" s="10"/>
      <c r="E430" s="10"/>
      <c r="F430" s="10">
        <v>10.6</v>
      </c>
      <c r="G430" s="10">
        <v>21.2</v>
      </c>
      <c r="H430" s="10">
        <v>16.399999999999999</v>
      </c>
      <c r="I430" s="10">
        <v>279.89999999999998</v>
      </c>
      <c r="J430" s="10">
        <v>0.04</v>
      </c>
      <c r="K430" s="10">
        <v>0.31</v>
      </c>
      <c r="L430" s="10">
        <v>0</v>
      </c>
      <c r="M430" s="10">
        <v>43.2</v>
      </c>
      <c r="N430" s="10">
        <v>1.68</v>
      </c>
      <c r="O430" s="10">
        <v>26.25</v>
      </c>
    </row>
    <row r="431" spans="1:17" ht="13.5" customHeight="1" x14ac:dyDescent="0.2">
      <c r="A431" s="13"/>
      <c r="B431" s="30" t="s">
        <v>50</v>
      </c>
      <c r="C431" s="10"/>
      <c r="D431" s="10" t="s">
        <v>115</v>
      </c>
      <c r="E431" s="10">
        <v>80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 spans="1:17" ht="12.75" customHeight="1" x14ac:dyDescent="0.2">
      <c r="A432" s="13"/>
      <c r="B432" s="13" t="s">
        <v>109</v>
      </c>
      <c r="C432" s="10"/>
      <c r="D432" s="10">
        <v>30</v>
      </c>
      <c r="E432" s="10">
        <v>30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 spans="1:17" ht="13.5" customHeight="1" x14ac:dyDescent="0.2">
      <c r="A433" s="13"/>
      <c r="B433" s="13" t="s">
        <v>116</v>
      </c>
      <c r="C433" s="10"/>
      <c r="D433" s="10"/>
      <c r="E433" s="10">
        <v>110</v>
      </c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 spans="1:17" ht="14.25" customHeight="1" x14ac:dyDescent="0.2">
      <c r="A434" s="13"/>
      <c r="B434" s="13" t="s">
        <v>51</v>
      </c>
      <c r="C434" s="158"/>
      <c r="D434" s="10">
        <v>4</v>
      </c>
      <c r="E434" s="10">
        <v>4</v>
      </c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</row>
    <row r="435" spans="1:17" ht="15" customHeight="1" x14ac:dyDescent="0.2">
      <c r="A435" s="11"/>
      <c r="B435" s="13" t="s">
        <v>117</v>
      </c>
      <c r="C435" s="158"/>
      <c r="D435" s="10"/>
      <c r="E435" s="10">
        <v>106</v>
      </c>
      <c r="F435" s="158"/>
      <c r="G435" s="158"/>
      <c r="H435" s="158"/>
      <c r="I435" s="158"/>
      <c r="J435" s="74"/>
      <c r="K435" s="74"/>
      <c r="L435" s="74"/>
      <c r="M435" s="74"/>
      <c r="N435" s="74"/>
      <c r="O435" s="74"/>
    </row>
    <row r="436" spans="1:17" ht="15" customHeight="1" x14ac:dyDescent="0.2">
      <c r="A436" s="13"/>
      <c r="B436" s="13" t="s">
        <v>51</v>
      </c>
      <c r="C436" s="10"/>
      <c r="D436" s="6">
        <v>5</v>
      </c>
      <c r="E436" s="10">
        <v>5</v>
      </c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 spans="1:17" ht="15" customHeight="1" x14ac:dyDescent="0.2">
      <c r="A437" s="10"/>
      <c r="B437" s="13" t="s">
        <v>34</v>
      </c>
      <c r="C437" s="10"/>
      <c r="D437" s="9">
        <v>1.5</v>
      </c>
      <c r="E437" s="10">
        <v>1.5</v>
      </c>
      <c r="F437" s="10"/>
      <c r="G437" s="10"/>
      <c r="H437" s="10"/>
      <c r="I437" s="10"/>
      <c r="J437" s="10"/>
      <c r="K437" s="10"/>
      <c r="L437" s="10"/>
      <c r="M437" s="10"/>
      <c r="N437" s="10"/>
      <c r="O437" s="10"/>
    </row>
    <row r="438" spans="1:17" ht="14.25" customHeight="1" x14ac:dyDescent="0.2">
      <c r="A438" s="10"/>
      <c r="B438" s="11" t="s">
        <v>37</v>
      </c>
      <c r="C438" s="9">
        <v>40</v>
      </c>
      <c r="D438" s="9">
        <v>40</v>
      </c>
      <c r="E438" s="10">
        <v>40</v>
      </c>
      <c r="F438" s="10">
        <v>3.3</v>
      </c>
      <c r="G438" s="10">
        <v>0.5</v>
      </c>
      <c r="H438" s="10">
        <v>16.8</v>
      </c>
      <c r="I438" s="10">
        <v>84.6</v>
      </c>
      <c r="J438" s="10">
        <v>4.3999999999999997E-2</v>
      </c>
      <c r="K438" s="10">
        <v>1.2E-2</v>
      </c>
      <c r="L438" s="10">
        <v>0</v>
      </c>
      <c r="M438" s="71"/>
      <c r="N438" s="71"/>
      <c r="O438" s="165">
        <v>1.4</v>
      </c>
    </row>
    <row r="439" spans="1:17" ht="13.5" customHeight="1" x14ac:dyDescent="0.2">
      <c r="A439" s="10" t="s">
        <v>21</v>
      </c>
      <c r="B439" s="11" t="s">
        <v>22</v>
      </c>
      <c r="C439" s="9">
        <v>5</v>
      </c>
      <c r="D439" s="9">
        <v>5</v>
      </c>
      <c r="E439" s="10">
        <v>5</v>
      </c>
      <c r="F439" s="10">
        <v>0.05</v>
      </c>
      <c r="G439" s="10">
        <v>4.0999999999999996</v>
      </c>
      <c r="H439" s="10">
        <v>0.05</v>
      </c>
      <c r="I439" s="10">
        <v>37.5</v>
      </c>
      <c r="J439" s="10">
        <v>0</v>
      </c>
      <c r="K439" s="10">
        <v>0.01</v>
      </c>
      <c r="L439" s="10">
        <v>0</v>
      </c>
      <c r="M439" s="10">
        <v>19.2</v>
      </c>
      <c r="N439" s="10">
        <v>20</v>
      </c>
      <c r="O439" s="9">
        <v>3.77</v>
      </c>
    </row>
    <row r="440" spans="1:17" ht="24.75" customHeight="1" x14ac:dyDescent="0.2">
      <c r="A440" s="13" t="s">
        <v>306</v>
      </c>
      <c r="B440" s="11" t="s">
        <v>304</v>
      </c>
      <c r="C440" s="10" t="s">
        <v>305</v>
      </c>
      <c r="D440" s="10"/>
      <c r="E440" s="10"/>
      <c r="F440" s="10">
        <v>0.3</v>
      </c>
      <c r="G440" s="10">
        <v>0.1</v>
      </c>
      <c r="H440" s="10">
        <v>9.5</v>
      </c>
      <c r="I440" s="10">
        <v>40</v>
      </c>
      <c r="J440" s="10">
        <v>0</v>
      </c>
      <c r="K440" s="10">
        <v>0</v>
      </c>
      <c r="L440" s="10">
        <v>1</v>
      </c>
      <c r="M440" s="41">
        <v>0</v>
      </c>
      <c r="N440" s="41">
        <v>0</v>
      </c>
      <c r="O440" s="41">
        <v>2.67</v>
      </c>
    </row>
    <row r="441" spans="1:17" ht="14.25" customHeight="1" x14ac:dyDescent="0.2">
      <c r="A441" s="53"/>
      <c r="B441" s="13" t="s">
        <v>104</v>
      </c>
      <c r="C441" s="54"/>
      <c r="D441" s="10">
        <v>1</v>
      </c>
      <c r="E441" s="10">
        <v>1</v>
      </c>
      <c r="F441" s="54"/>
      <c r="G441" s="54"/>
      <c r="H441" s="54"/>
      <c r="I441" s="54"/>
      <c r="J441" s="54"/>
      <c r="K441" s="54"/>
      <c r="L441" s="54"/>
      <c r="M441" s="158"/>
      <c r="N441" s="158"/>
      <c r="O441" s="158"/>
    </row>
    <row r="442" spans="1:17" x14ac:dyDescent="0.2">
      <c r="A442" s="11"/>
      <c r="B442" s="13" t="s">
        <v>24</v>
      </c>
      <c r="C442" s="158"/>
      <c r="D442" s="10">
        <v>216</v>
      </c>
      <c r="E442" s="10">
        <v>200</v>
      </c>
      <c r="F442" s="158"/>
      <c r="G442" s="158"/>
      <c r="H442" s="158"/>
      <c r="I442" s="158"/>
      <c r="J442" s="158"/>
      <c r="K442" s="158"/>
      <c r="L442" s="158"/>
      <c r="M442" s="98"/>
      <c r="N442" s="98"/>
      <c r="O442" s="98"/>
    </row>
    <row r="443" spans="1:17" x14ac:dyDescent="0.2">
      <c r="A443" s="11"/>
      <c r="B443" s="13" t="s">
        <v>23</v>
      </c>
      <c r="C443" s="158"/>
      <c r="D443" s="10">
        <v>10</v>
      </c>
      <c r="E443" s="10">
        <v>10</v>
      </c>
      <c r="F443" s="158"/>
      <c r="G443" s="158"/>
      <c r="H443" s="158"/>
      <c r="I443" s="158"/>
      <c r="J443" s="158"/>
      <c r="K443" s="158"/>
      <c r="L443" s="158"/>
      <c r="M443" s="10"/>
      <c r="N443" s="10"/>
      <c r="O443" s="10"/>
    </row>
    <row r="444" spans="1:17" ht="13.5" customHeight="1" x14ac:dyDescent="0.2">
      <c r="A444" s="13"/>
      <c r="B444" s="13" t="s">
        <v>105</v>
      </c>
      <c r="C444" s="10"/>
      <c r="D444" s="10">
        <v>8</v>
      </c>
      <c r="E444" s="10">
        <v>7</v>
      </c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 spans="1:17" ht="14.25" customHeight="1" x14ac:dyDescent="0.2">
      <c r="A445" s="16"/>
      <c r="B445" s="16" t="s">
        <v>55</v>
      </c>
      <c r="C445" s="19"/>
      <c r="D445" s="19"/>
      <c r="E445" s="19"/>
      <c r="F445" s="19">
        <f>SUM(F430:F444)</f>
        <v>14.25</v>
      </c>
      <c r="G445" s="19">
        <f>SUM(G430:G444)</f>
        <v>25.9</v>
      </c>
      <c r="H445" s="19">
        <f>SUM(H430:H444)</f>
        <v>42.75</v>
      </c>
      <c r="I445" s="19">
        <f>SUM(I430:I444)</f>
        <v>442</v>
      </c>
      <c r="J445" s="19" t="e">
        <f>J430+J438+#REF!+J439+J440</f>
        <v>#REF!</v>
      </c>
      <c r="K445" s="19" t="e">
        <f>K430+K438+#REF!+K439+K440</f>
        <v>#REF!</v>
      </c>
      <c r="L445" s="19">
        <v>2.2799999999999998</v>
      </c>
      <c r="M445" s="19" t="e">
        <f>M430+M438+#REF!+M439+M440</f>
        <v>#REF!</v>
      </c>
      <c r="N445" s="19" t="e">
        <f>N430+N438+#REF!+N439+N440</f>
        <v>#REF!</v>
      </c>
      <c r="O445" s="19">
        <f>SUM(O430:O444)</f>
        <v>34.089999999999996</v>
      </c>
    </row>
    <row r="446" spans="1:17" ht="14.25" customHeight="1" x14ac:dyDescent="0.2">
      <c r="A446" s="20"/>
      <c r="B446" s="21" t="s">
        <v>26</v>
      </c>
      <c r="C446" s="22"/>
      <c r="D446" s="23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</row>
    <row r="447" spans="1:17" ht="27" customHeight="1" x14ac:dyDescent="0.2">
      <c r="A447" s="20" t="s">
        <v>27</v>
      </c>
      <c r="B447" s="25" t="s">
        <v>154</v>
      </c>
      <c r="C447" s="26">
        <v>180</v>
      </c>
      <c r="D447" s="26">
        <v>180</v>
      </c>
      <c r="E447" s="24">
        <v>180</v>
      </c>
      <c r="F447" s="24">
        <v>1</v>
      </c>
      <c r="G447" s="24">
        <v>0</v>
      </c>
      <c r="H447" s="24">
        <v>21.2</v>
      </c>
      <c r="I447" s="24">
        <v>88</v>
      </c>
      <c r="J447" s="24">
        <v>0.02</v>
      </c>
      <c r="K447" s="24">
        <v>0.02</v>
      </c>
      <c r="L447" s="24">
        <v>2</v>
      </c>
      <c r="M447" s="24">
        <v>24</v>
      </c>
      <c r="N447" s="24">
        <v>30</v>
      </c>
      <c r="O447" s="24">
        <v>15.76</v>
      </c>
    </row>
    <row r="448" spans="1:17" ht="14.25" customHeight="1" x14ac:dyDescent="0.2">
      <c r="A448" s="15"/>
      <c r="B448" s="16" t="s">
        <v>28</v>
      </c>
      <c r="C448" s="17"/>
      <c r="D448" s="18"/>
      <c r="E448" s="19"/>
      <c r="F448" s="19">
        <f t="shared" ref="F448:O448" si="25">F447</f>
        <v>1</v>
      </c>
      <c r="G448" s="19">
        <f t="shared" si="25"/>
        <v>0</v>
      </c>
      <c r="H448" s="19">
        <f t="shared" si="25"/>
        <v>21.2</v>
      </c>
      <c r="I448" s="19">
        <f t="shared" si="25"/>
        <v>88</v>
      </c>
      <c r="J448" s="19">
        <f t="shared" si="25"/>
        <v>0.02</v>
      </c>
      <c r="K448" s="19">
        <f t="shared" si="25"/>
        <v>0.02</v>
      </c>
      <c r="L448" s="19">
        <f t="shared" si="25"/>
        <v>2</v>
      </c>
      <c r="M448" s="19">
        <f t="shared" si="25"/>
        <v>24</v>
      </c>
      <c r="N448" s="19">
        <f t="shared" si="25"/>
        <v>30</v>
      </c>
      <c r="O448" s="19">
        <f t="shared" si="25"/>
        <v>15.76</v>
      </c>
      <c r="P448" s="129"/>
      <c r="Q448" s="130"/>
    </row>
    <row r="449" spans="1:15" ht="1.5" hidden="1" customHeight="1" x14ac:dyDescent="0.2">
      <c r="A449" s="13"/>
      <c r="B449" s="11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 spans="1:15" ht="15" customHeight="1" x14ac:dyDescent="0.2">
      <c r="A450" s="13"/>
      <c r="B450" s="58" t="s">
        <v>118</v>
      </c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 spans="1:15" ht="26.25" customHeight="1" x14ac:dyDescent="0.2">
      <c r="A451" s="27" t="s">
        <v>280</v>
      </c>
      <c r="B451" s="25" t="s">
        <v>302</v>
      </c>
      <c r="C451" s="24" t="s">
        <v>71</v>
      </c>
      <c r="D451" s="24"/>
      <c r="E451" s="24"/>
      <c r="F451" s="24">
        <v>1.39</v>
      </c>
      <c r="G451" s="24">
        <v>3.91</v>
      </c>
      <c r="H451" s="24">
        <v>6.78</v>
      </c>
      <c r="I451" s="24">
        <v>67.8</v>
      </c>
      <c r="J451" s="24"/>
      <c r="K451" s="24"/>
      <c r="L451" s="24">
        <v>14.77</v>
      </c>
      <c r="M451" s="105">
        <v>92.5</v>
      </c>
      <c r="N451" s="105">
        <v>2.75</v>
      </c>
      <c r="O451" s="105">
        <v>7.09</v>
      </c>
    </row>
    <row r="452" spans="1:15" ht="15" customHeight="1" x14ac:dyDescent="0.2">
      <c r="A452" s="25"/>
      <c r="B452" s="43" t="s">
        <v>171</v>
      </c>
      <c r="C452" s="24"/>
      <c r="D452" s="90">
        <v>50</v>
      </c>
      <c r="E452" s="91">
        <v>40</v>
      </c>
      <c r="F452" s="24"/>
      <c r="G452" s="24"/>
      <c r="H452" s="24"/>
      <c r="I452" s="24"/>
      <c r="J452" s="24"/>
      <c r="K452" s="24"/>
      <c r="L452" s="24"/>
      <c r="M452" s="10"/>
      <c r="N452" s="10"/>
      <c r="O452" s="10"/>
    </row>
    <row r="453" spans="1:15" ht="15" customHeight="1" x14ac:dyDescent="0.2">
      <c r="A453" s="25"/>
      <c r="B453" s="43" t="s">
        <v>172</v>
      </c>
      <c r="C453" s="24"/>
      <c r="D453" s="81"/>
      <c r="E453" s="82"/>
      <c r="F453" s="24"/>
      <c r="G453" s="24"/>
      <c r="H453" s="24"/>
      <c r="I453" s="24"/>
      <c r="J453" s="24"/>
      <c r="K453" s="24"/>
      <c r="L453" s="24"/>
      <c r="M453" s="10"/>
      <c r="N453" s="10"/>
      <c r="O453" s="10"/>
    </row>
    <row r="454" spans="1:15" ht="15.75" customHeight="1" x14ac:dyDescent="0.2">
      <c r="A454" s="27"/>
      <c r="B454" s="46" t="s">
        <v>288</v>
      </c>
      <c r="C454" s="24"/>
      <c r="D454" s="83">
        <v>32</v>
      </c>
      <c r="E454" s="84">
        <v>24</v>
      </c>
      <c r="F454" s="24"/>
      <c r="G454" s="24"/>
      <c r="H454" s="24"/>
      <c r="I454" s="24"/>
      <c r="J454" s="24"/>
      <c r="K454" s="24"/>
      <c r="L454" s="24"/>
      <c r="M454" s="10"/>
      <c r="N454" s="10"/>
      <c r="O454" s="10"/>
    </row>
    <row r="455" spans="1:15" ht="15.75" customHeight="1" x14ac:dyDescent="0.2">
      <c r="A455" s="27"/>
      <c r="B455" s="45" t="s">
        <v>289</v>
      </c>
      <c r="C455" s="24"/>
      <c r="D455" s="81">
        <v>34.299999999999997</v>
      </c>
      <c r="E455" s="82">
        <v>24</v>
      </c>
      <c r="F455" s="24"/>
      <c r="G455" s="24"/>
      <c r="H455" s="24"/>
      <c r="I455" s="24"/>
      <c r="J455" s="24"/>
      <c r="K455" s="24"/>
      <c r="L455" s="24"/>
      <c r="M455" s="10"/>
      <c r="N455" s="10"/>
      <c r="O455" s="10"/>
    </row>
    <row r="456" spans="1:15" ht="15.75" customHeight="1" x14ac:dyDescent="0.2">
      <c r="A456" s="27"/>
      <c r="B456" s="45" t="s">
        <v>165</v>
      </c>
      <c r="C456" s="59"/>
      <c r="D456" s="88">
        <v>37</v>
      </c>
      <c r="E456" s="89">
        <v>24</v>
      </c>
      <c r="F456" s="24"/>
      <c r="G456" s="59"/>
      <c r="H456" s="59"/>
      <c r="I456" s="59"/>
      <c r="J456" s="159"/>
      <c r="K456" s="159"/>
      <c r="L456" s="159"/>
      <c r="M456" s="10"/>
      <c r="N456" s="10"/>
      <c r="O456" s="10"/>
    </row>
    <row r="457" spans="1:15" ht="15.75" customHeight="1" x14ac:dyDescent="0.2">
      <c r="A457" s="25"/>
      <c r="B457" s="45" t="s">
        <v>290</v>
      </c>
      <c r="C457" s="25"/>
      <c r="D457" s="83">
        <v>40</v>
      </c>
      <c r="E457" s="84">
        <v>24</v>
      </c>
      <c r="F457" s="24"/>
      <c r="G457" s="25"/>
      <c r="H457" s="25"/>
      <c r="I457" s="25"/>
      <c r="J457" s="25"/>
      <c r="K457" s="25"/>
      <c r="L457" s="25"/>
      <c r="M457" s="10"/>
      <c r="N457" s="10"/>
      <c r="O457" s="10"/>
    </row>
    <row r="458" spans="1:15" ht="15.75" customHeight="1" x14ac:dyDescent="0.2">
      <c r="A458" s="27"/>
      <c r="B458" s="43" t="s">
        <v>166</v>
      </c>
      <c r="C458" s="27"/>
      <c r="D458" s="81"/>
      <c r="E458" s="82"/>
      <c r="F458" s="24"/>
      <c r="G458" s="27"/>
      <c r="H458" s="27"/>
      <c r="I458" s="27"/>
      <c r="J458" s="27"/>
      <c r="K458" s="27"/>
      <c r="L458" s="27"/>
      <c r="M458" s="10"/>
      <c r="N458" s="10"/>
      <c r="O458" s="10"/>
    </row>
    <row r="459" spans="1:15" ht="15.75" customHeight="1" x14ac:dyDescent="0.2">
      <c r="A459" s="27"/>
      <c r="B459" s="46" t="s">
        <v>300</v>
      </c>
      <c r="C459" s="27"/>
      <c r="D459" s="88">
        <v>12.5</v>
      </c>
      <c r="E459" s="84">
        <v>10</v>
      </c>
      <c r="F459" s="24"/>
      <c r="G459" s="27"/>
      <c r="H459" s="27"/>
      <c r="I459" s="27"/>
      <c r="J459" s="27"/>
      <c r="K459" s="27"/>
      <c r="L459" s="27"/>
      <c r="M459" s="158"/>
      <c r="N459" s="158"/>
      <c r="O459" s="158"/>
    </row>
    <row r="460" spans="1:15" ht="15.75" customHeight="1" x14ac:dyDescent="0.2">
      <c r="A460" s="27"/>
      <c r="B460" s="46" t="s">
        <v>301</v>
      </c>
      <c r="C460" s="27"/>
      <c r="D460" s="88">
        <v>13.3</v>
      </c>
      <c r="E460" s="82">
        <v>10</v>
      </c>
      <c r="F460" s="24"/>
      <c r="G460" s="27"/>
      <c r="H460" s="27"/>
      <c r="I460" s="27"/>
      <c r="J460" s="27"/>
      <c r="K460" s="27"/>
      <c r="L460" s="27"/>
      <c r="M460" s="110"/>
      <c r="N460" s="110"/>
      <c r="O460" s="110"/>
    </row>
    <row r="461" spans="1:15" ht="15.75" customHeight="1" x14ac:dyDescent="0.2">
      <c r="A461" s="27"/>
      <c r="B461" s="30" t="s">
        <v>32</v>
      </c>
      <c r="C461" s="27"/>
      <c r="D461" s="77">
        <v>9.6</v>
      </c>
      <c r="E461" s="78">
        <v>8</v>
      </c>
      <c r="F461" s="24"/>
      <c r="G461" s="27"/>
      <c r="H461" s="27"/>
      <c r="I461" s="27"/>
      <c r="J461" s="27"/>
      <c r="K461" s="27"/>
      <c r="L461" s="27"/>
      <c r="M461" s="13"/>
      <c r="N461" s="13"/>
      <c r="O461" s="13"/>
    </row>
    <row r="462" spans="1:15" ht="15.75" customHeight="1" x14ac:dyDescent="0.2">
      <c r="A462" s="27"/>
      <c r="B462" s="27" t="s">
        <v>86</v>
      </c>
      <c r="C462" s="27"/>
      <c r="D462" s="88">
        <v>2</v>
      </c>
      <c r="E462" s="89">
        <v>2</v>
      </c>
      <c r="F462" s="24"/>
      <c r="G462" s="27"/>
      <c r="H462" s="27"/>
      <c r="I462" s="27"/>
      <c r="J462" s="27"/>
      <c r="K462" s="27"/>
      <c r="L462" s="27"/>
      <c r="M462" s="13"/>
      <c r="N462" s="13"/>
      <c r="O462" s="13"/>
    </row>
    <row r="463" spans="1:15" ht="15.75" customHeight="1" x14ac:dyDescent="0.2">
      <c r="A463" s="27"/>
      <c r="B463" s="27" t="s">
        <v>33</v>
      </c>
      <c r="C463" s="27"/>
      <c r="D463" s="100">
        <v>4</v>
      </c>
      <c r="E463" s="101">
        <v>4</v>
      </c>
      <c r="F463" s="24"/>
      <c r="G463" s="27"/>
      <c r="H463" s="27"/>
      <c r="I463" s="27"/>
      <c r="J463" s="27"/>
      <c r="K463" s="27"/>
      <c r="L463" s="27"/>
      <c r="M463" s="13"/>
      <c r="N463" s="13"/>
      <c r="O463" s="13"/>
    </row>
    <row r="464" spans="1:15" ht="15.75" customHeight="1" x14ac:dyDescent="0.2">
      <c r="A464" s="27"/>
      <c r="B464" s="27" t="s">
        <v>76</v>
      </c>
      <c r="C464" s="27"/>
      <c r="D464" s="81">
        <v>160</v>
      </c>
      <c r="E464" s="82">
        <v>160</v>
      </c>
      <c r="F464" s="24"/>
      <c r="G464" s="27"/>
      <c r="H464" s="27"/>
      <c r="I464" s="27"/>
      <c r="J464" s="27"/>
      <c r="K464" s="27"/>
      <c r="L464" s="27"/>
      <c r="M464" s="13"/>
      <c r="N464" s="13"/>
      <c r="O464" s="13"/>
    </row>
    <row r="465" spans="1:15" ht="15.75" customHeight="1" x14ac:dyDescent="0.2">
      <c r="A465" s="27"/>
      <c r="B465" s="27" t="s">
        <v>34</v>
      </c>
      <c r="C465" s="27"/>
      <c r="D465" s="78">
        <v>2</v>
      </c>
      <c r="E465" s="78">
        <v>2</v>
      </c>
      <c r="F465" s="24"/>
      <c r="G465" s="27"/>
      <c r="H465" s="27"/>
      <c r="I465" s="27"/>
      <c r="J465" s="27"/>
      <c r="K465" s="27"/>
      <c r="L465" s="27"/>
      <c r="M465" s="13"/>
      <c r="N465" s="13"/>
      <c r="O465" s="13"/>
    </row>
    <row r="466" spans="1:15" ht="15.75" customHeight="1" x14ac:dyDescent="0.2">
      <c r="A466" s="53"/>
      <c r="B466" s="53" t="s">
        <v>215</v>
      </c>
      <c r="C466" s="53"/>
      <c r="D466" s="75">
        <v>5</v>
      </c>
      <c r="E466" s="80">
        <v>5</v>
      </c>
      <c r="F466" s="41"/>
      <c r="G466" s="53"/>
      <c r="H466" s="53"/>
      <c r="I466" s="53"/>
      <c r="J466" s="53"/>
      <c r="K466" s="53"/>
      <c r="L466" s="53"/>
      <c r="M466" s="135"/>
      <c r="N466" s="135"/>
      <c r="O466" s="135"/>
    </row>
    <row r="467" spans="1:15" ht="24.75" customHeight="1" x14ac:dyDescent="0.2">
      <c r="A467" s="27" t="s">
        <v>266</v>
      </c>
      <c r="B467" s="11" t="s">
        <v>267</v>
      </c>
      <c r="C467" s="24" t="s">
        <v>243</v>
      </c>
      <c r="D467" s="27"/>
      <c r="E467" s="27"/>
      <c r="F467" s="24">
        <v>10.91</v>
      </c>
      <c r="G467" s="24">
        <v>12.53</v>
      </c>
      <c r="H467" s="24">
        <v>13.79</v>
      </c>
      <c r="I467" s="24">
        <v>212</v>
      </c>
      <c r="J467" s="24"/>
      <c r="K467" s="24"/>
      <c r="L467" s="24">
        <v>0.61</v>
      </c>
      <c r="M467" s="24"/>
      <c r="N467" s="24"/>
      <c r="O467" s="24">
        <v>44.5</v>
      </c>
    </row>
    <row r="468" spans="1:15" ht="15.75" customHeight="1" x14ac:dyDescent="0.2">
      <c r="A468" s="13"/>
      <c r="B468" s="13" t="s">
        <v>148</v>
      </c>
      <c r="C468" s="10"/>
      <c r="D468" s="78">
        <v>53</v>
      </c>
      <c r="E468" s="78">
        <v>50.5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 spans="1:15" ht="15.75" customHeight="1" x14ac:dyDescent="0.2">
      <c r="A469" s="11"/>
      <c r="B469" s="13" t="s">
        <v>119</v>
      </c>
      <c r="C469" s="158"/>
      <c r="D469" s="78">
        <v>6.7</v>
      </c>
      <c r="E469" s="78">
        <v>6.7</v>
      </c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</row>
    <row r="470" spans="1:15" ht="15.75" customHeight="1" x14ac:dyDescent="0.2">
      <c r="A470" s="13"/>
      <c r="B470" s="13" t="s">
        <v>76</v>
      </c>
      <c r="C470" s="10"/>
      <c r="D470" s="78">
        <v>8</v>
      </c>
      <c r="E470" s="78">
        <v>8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 spans="1:15" ht="15.75" customHeight="1" x14ac:dyDescent="0.2">
      <c r="A471" s="13"/>
      <c r="B471" s="13" t="s">
        <v>32</v>
      </c>
      <c r="C471" s="10"/>
      <c r="D471" s="78">
        <v>28</v>
      </c>
      <c r="E471" s="78">
        <v>24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 spans="1:15" ht="15.75" customHeight="1" x14ac:dyDescent="0.2">
      <c r="A472" s="13"/>
      <c r="B472" s="27" t="s">
        <v>33</v>
      </c>
      <c r="C472" s="10"/>
      <c r="D472" s="78">
        <v>4</v>
      </c>
      <c r="E472" s="78">
        <v>4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 spans="1:15" ht="15.75" customHeight="1" x14ac:dyDescent="0.2">
      <c r="A473" s="13"/>
      <c r="B473" s="13" t="s">
        <v>36</v>
      </c>
      <c r="C473" s="10"/>
      <c r="D473" s="10">
        <v>5.3</v>
      </c>
      <c r="E473" s="10">
        <v>5.3</v>
      </c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 spans="1:15" ht="15.75" customHeight="1" x14ac:dyDescent="0.2">
      <c r="A474" s="13"/>
      <c r="B474" s="13" t="s">
        <v>33</v>
      </c>
      <c r="C474" s="10"/>
      <c r="D474" s="10">
        <v>4</v>
      </c>
      <c r="E474" s="10">
        <v>4</v>
      </c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1:15" ht="15.75" customHeight="1" x14ac:dyDescent="0.2">
      <c r="A475" s="13"/>
      <c r="B475" s="13" t="s">
        <v>188</v>
      </c>
      <c r="C475" s="10"/>
      <c r="D475" s="78"/>
      <c r="E475" s="78">
        <v>50</v>
      </c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 spans="1:15" ht="15.75" customHeight="1" x14ac:dyDescent="0.2">
      <c r="A476" s="13"/>
      <c r="B476" s="13" t="s">
        <v>35</v>
      </c>
      <c r="C476" s="10"/>
      <c r="D476" s="78">
        <v>12.5</v>
      </c>
      <c r="E476" s="78">
        <v>12.5</v>
      </c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 spans="1:15" ht="15.75" customHeight="1" x14ac:dyDescent="0.2">
      <c r="A477" s="13"/>
      <c r="B477" s="13" t="s">
        <v>36</v>
      </c>
      <c r="C477" s="10"/>
      <c r="D477" s="78">
        <v>3.75</v>
      </c>
      <c r="E477" s="78">
        <v>3.75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1:15" ht="15.75" customHeight="1" x14ac:dyDescent="0.2">
      <c r="A478" s="13"/>
      <c r="B478" s="13" t="s">
        <v>76</v>
      </c>
      <c r="C478" s="10"/>
      <c r="D478" s="78">
        <v>37.5</v>
      </c>
      <c r="E478" s="78">
        <v>37.5</v>
      </c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 spans="1:15" ht="15.75" customHeight="1" x14ac:dyDescent="0.2">
      <c r="A479" s="6"/>
      <c r="B479" s="30" t="s">
        <v>150</v>
      </c>
      <c r="C479" s="9"/>
      <c r="D479" s="9">
        <v>5</v>
      </c>
      <c r="E479" s="10">
        <v>5</v>
      </c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1:15" ht="15.75" customHeight="1" x14ac:dyDescent="0.2">
      <c r="A480" s="6"/>
      <c r="B480" s="30" t="s">
        <v>34</v>
      </c>
      <c r="C480" s="9"/>
      <c r="D480" s="9">
        <v>1.5</v>
      </c>
      <c r="E480" s="10">
        <v>1.5</v>
      </c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1:17" ht="15" customHeight="1" x14ac:dyDescent="0.2">
      <c r="A481" s="138" t="s">
        <v>265</v>
      </c>
      <c r="B481" s="139" t="s">
        <v>296</v>
      </c>
      <c r="C481" s="109" t="s">
        <v>60</v>
      </c>
      <c r="D481" s="109"/>
      <c r="E481" s="109"/>
      <c r="F481" s="109">
        <v>6.7</v>
      </c>
      <c r="G481" s="109">
        <v>10.6</v>
      </c>
      <c r="H481" s="109">
        <v>49.8</v>
      </c>
      <c r="I481" s="109">
        <v>312</v>
      </c>
      <c r="J481" s="109"/>
      <c r="K481" s="109"/>
      <c r="L481" s="109">
        <v>0</v>
      </c>
      <c r="M481" s="109"/>
      <c r="N481" s="109"/>
      <c r="O481" s="109">
        <v>9.1199999999999992</v>
      </c>
    </row>
    <row r="482" spans="1:17" ht="13.5" customHeight="1" x14ac:dyDescent="0.2">
      <c r="A482" s="13"/>
      <c r="B482" s="13" t="s">
        <v>297</v>
      </c>
      <c r="C482" s="10"/>
      <c r="D482" s="90">
        <v>71</v>
      </c>
      <c r="E482" s="91">
        <v>71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1:17" ht="13.5" customHeight="1" x14ac:dyDescent="0.2">
      <c r="A483" s="13"/>
      <c r="B483" s="13" t="s">
        <v>34</v>
      </c>
      <c r="C483" s="10"/>
      <c r="D483" s="81">
        <v>2.5</v>
      </c>
      <c r="E483" s="82">
        <v>2.5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 spans="1:17" ht="12.75" customHeight="1" x14ac:dyDescent="0.2">
      <c r="A484" s="13"/>
      <c r="B484" s="13" t="s">
        <v>51</v>
      </c>
      <c r="C484" s="10"/>
      <c r="D484" s="10">
        <v>5</v>
      </c>
      <c r="E484" s="10">
        <v>5</v>
      </c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 spans="1:17" ht="15" customHeight="1" x14ac:dyDescent="0.2">
      <c r="A485" s="13"/>
      <c r="B485" s="11" t="s">
        <v>37</v>
      </c>
      <c r="C485" s="10">
        <v>60</v>
      </c>
      <c r="D485" s="9">
        <v>60</v>
      </c>
      <c r="E485" s="10">
        <v>60</v>
      </c>
      <c r="F485" s="10">
        <v>4.9000000000000004</v>
      </c>
      <c r="G485" s="10">
        <v>0.8</v>
      </c>
      <c r="H485" s="10">
        <v>25.2</v>
      </c>
      <c r="I485" s="10">
        <v>127.2</v>
      </c>
      <c r="J485" s="31">
        <v>6.6000000000000003E-2</v>
      </c>
      <c r="K485" s="31">
        <v>1.7999999999999999E-2</v>
      </c>
      <c r="L485" s="31">
        <v>0</v>
      </c>
      <c r="M485" s="31">
        <v>12</v>
      </c>
      <c r="N485" s="31">
        <v>0.66</v>
      </c>
      <c r="O485" s="12">
        <v>2.11</v>
      </c>
    </row>
    <row r="486" spans="1:17" ht="12" customHeight="1" x14ac:dyDescent="0.2">
      <c r="A486" s="13" t="s">
        <v>309</v>
      </c>
      <c r="B486" s="11" t="s">
        <v>291</v>
      </c>
      <c r="C486" s="10">
        <v>180</v>
      </c>
      <c r="D486" s="10"/>
      <c r="E486" s="10"/>
      <c r="F486" s="10">
        <v>0.18</v>
      </c>
      <c r="G486" s="10">
        <v>0.18</v>
      </c>
      <c r="H486" s="10">
        <v>21.42</v>
      </c>
      <c r="I486" s="10">
        <v>88.2</v>
      </c>
      <c r="J486" s="10">
        <v>0</v>
      </c>
      <c r="K486" s="10">
        <v>0.02</v>
      </c>
      <c r="L486" s="10">
        <v>0.72</v>
      </c>
      <c r="M486" s="10">
        <v>22</v>
      </c>
      <c r="N486" s="10">
        <v>0.2</v>
      </c>
      <c r="O486" s="10">
        <v>5.39</v>
      </c>
    </row>
    <row r="487" spans="1:17" ht="12" customHeight="1" x14ac:dyDescent="0.2">
      <c r="A487" s="13"/>
      <c r="B487" s="13" t="s">
        <v>292</v>
      </c>
      <c r="C487" s="10"/>
      <c r="D487" s="10">
        <v>30.6</v>
      </c>
      <c r="E487" s="10">
        <v>27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 spans="1:17" x14ac:dyDescent="0.2">
      <c r="A488" s="13"/>
      <c r="B488" s="13" t="s">
        <v>23</v>
      </c>
      <c r="C488" s="10"/>
      <c r="D488" s="10">
        <v>13.5</v>
      </c>
      <c r="E488" s="10">
        <v>13.5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 spans="1:17" x14ac:dyDescent="0.2">
      <c r="A489" s="13"/>
      <c r="B489" s="13" t="s">
        <v>293</v>
      </c>
      <c r="C489" s="10"/>
      <c r="D489" s="10">
        <v>9</v>
      </c>
      <c r="E489" s="10">
        <v>9</v>
      </c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 spans="1:17" x14ac:dyDescent="0.2">
      <c r="A490" s="13"/>
      <c r="B490" s="13" t="s">
        <v>190</v>
      </c>
      <c r="C490" s="10"/>
      <c r="D490" s="9">
        <v>0.18</v>
      </c>
      <c r="E490" s="10">
        <v>0.18</v>
      </c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 spans="1:17" ht="12.75" customHeight="1" x14ac:dyDescent="0.2">
      <c r="A491" s="27"/>
      <c r="B491" s="13" t="s">
        <v>294</v>
      </c>
      <c r="C491" s="24"/>
      <c r="D491" s="24">
        <v>178</v>
      </c>
      <c r="E491" s="24">
        <v>178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10"/>
    </row>
    <row r="492" spans="1:17" ht="15" customHeight="1" x14ac:dyDescent="0.2">
      <c r="A492" s="16"/>
      <c r="B492" s="16" t="s">
        <v>63</v>
      </c>
      <c r="C492" s="19"/>
      <c r="D492" s="19"/>
      <c r="E492" s="19"/>
      <c r="F492" s="19">
        <f t="shared" ref="F492:O492" si="26">SUM(F451:F491)</f>
        <v>24.08</v>
      </c>
      <c r="G492" s="19">
        <f t="shared" si="26"/>
        <v>28.02</v>
      </c>
      <c r="H492" s="19">
        <f t="shared" si="26"/>
        <v>116.99000000000001</v>
      </c>
      <c r="I492" s="19">
        <f t="shared" si="26"/>
        <v>807.2</v>
      </c>
      <c r="J492" s="19">
        <f t="shared" si="26"/>
        <v>6.6000000000000003E-2</v>
      </c>
      <c r="K492" s="19">
        <f t="shared" si="26"/>
        <v>3.7999999999999999E-2</v>
      </c>
      <c r="L492" s="19">
        <f t="shared" si="26"/>
        <v>16.099999999999998</v>
      </c>
      <c r="M492" s="19">
        <f t="shared" si="26"/>
        <v>126.5</v>
      </c>
      <c r="N492" s="19">
        <f t="shared" si="26"/>
        <v>3.6100000000000003</v>
      </c>
      <c r="O492" s="19">
        <f t="shared" si="26"/>
        <v>68.209999999999994</v>
      </c>
      <c r="P492" s="129"/>
      <c r="Q492" s="130"/>
    </row>
    <row r="493" spans="1:17" x14ac:dyDescent="0.2">
      <c r="A493" s="13"/>
      <c r="B493" s="49" t="s">
        <v>107</v>
      </c>
      <c r="C493" s="45"/>
      <c r="D493" s="45"/>
      <c r="E493" s="45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7" x14ac:dyDescent="0.2">
      <c r="A494" s="10" t="s">
        <v>346</v>
      </c>
      <c r="B494" s="11" t="s">
        <v>345</v>
      </c>
      <c r="C494" s="10">
        <v>200</v>
      </c>
      <c r="D494" s="10"/>
      <c r="E494" s="10"/>
      <c r="F494" s="10">
        <v>1.4</v>
      </c>
      <c r="G494" s="10">
        <v>1.6</v>
      </c>
      <c r="H494" s="10">
        <v>10.7</v>
      </c>
      <c r="I494" s="10">
        <v>91</v>
      </c>
      <c r="J494" s="10"/>
      <c r="K494" s="10"/>
      <c r="L494" s="10">
        <v>0</v>
      </c>
      <c r="M494" s="10"/>
      <c r="N494" s="10"/>
      <c r="O494" s="10">
        <v>5.16</v>
      </c>
    </row>
    <row r="495" spans="1:17" x14ac:dyDescent="0.2">
      <c r="A495" s="10"/>
      <c r="B495" s="13" t="s">
        <v>347</v>
      </c>
      <c r="C495" s="10"/>
      <c r="D495" s="10">
        <v>1</v>
      </c>
      <c r="E495" s="10">
        <v>1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 spans="1:17" x14ac:dyDescent="0.2">
      <c r="A496" s="10"/>
      <c r="B496" s="13" t="s">
        <v>348</v>
      </c>
      <c r="C496" s="10"/>
      <c r="D496" s="10">
        <v>10</v>
      </c>
      <c r="E496" s="10">
        <v>10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 spans="1:19" x14ac:dyDescent="0.2">
      <c r="A497" s="10"/>
      <c r="B497" s="13" t="s">
        <v>24</v>
      </c>
      <c r="C497" s="10"/>
      <c r="D497" s="10">
        <v>150</v>
      </c>
      <c r="E497" s="10">
        <v>150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 spans="1:19" x14ac:dyDescent="0.2">
      <c r="A498" s="10"/>
      <c r="B498" s="13" t="s">
        <v>349</v>
      </c>
      <c r="C498" s="10"/>
      <c r="D498" s="10">
        <v>50</v>
      </c>
      <c r="E498" s="10">
        <v>50</v>
      </c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 spans="1:19" ht="12" customHeight="1" x14ac:dyDescent="0.2">
      <c r="A499" s="10"/>
      <c r="B499" s="11" t="s">
        <v>84</v>
      </c>
      <c r="C499" s="10">
        <v>40</v>
      </c>
      <c r="D499" s="10">
        <v>40</v>
      </c>
      <c r="E499" s="10">
        <v>40</v>
      </c>
      <c r="F499" s="10">
        <v>0.39</v>
      </c>
      <c r="G499" s="10">
        <v>0.28000000000000003</v>
      </c>
      <c r="H499" s="10">
        <v>32.299999999999997</v>
      </c>
      <c r="I499" s="10">
        <v>234.6</v>
      </c>
      <c r="J499" s="10">
        <v>0.04</v>
      </c>
      <c r="K499" s="10">
        <v>2.8000000000000001E-2</v>
      </c>
      <c r="L499" s="10">
        <v>0</v>
      </c>
      <c r="M499" s="10">
        <v>9.1999999999999993</v>
      </c>
      <c r="N499" s="10">
        <v>0.32</v>
      </c>
      <c r="O499" s="10">
        <v>6.97</v>
      </c>
    </row>
    <row r="500" spans="1:19" x14ac:dyDescent="0.2">
      <c r="A500" s="16"/>
      <c r="B500" s="55" t="s">
        <v>46</v>
      </c>
      <c r="C500" s="19"/>
      <c r="D500" s="19"/>
      <c r="E500" s="19"/>
      <c r="F500" s="19">
        <f t="shared" ref="F500:O500" si="27">F494+F499</f>
        <v>1.79</v>
      </c>
      <c r="G500" s="19">
        <f t="shared" si="27"/>
        <v>1.8800000000000001</v>
      </c>
      <c r="H500" s="19">
        <f t="shared" si="27"/>
        <v>43</v>
      </c>
      <c r="I500" s="19">
        <f t="shared" si="27"/>
        <v>325.60000000000002</v>
      </c>
      <c r="J500" s="19">
        <f t="shared" si="27"/>
        <v>0.04</v>
      </c>
      <c r="K500" s="19">
        <f t="shared" si="27"/>
        <v>2.8000000000000001E-2</v>
      </c>
      <c r="L500" s="19">
        <f t="shared" si="27"/>
        <v>0</v>
      </c>
      <c r="M500" s="19">
        <f t="shared" si="27"/>
        <v>9.1999999999999993</v>
      </c>
      <c r="N500" s="19">
        <f t="shared" si="27"/>
        <v>0.32</v>
      </c>
      <c r="O500" s="19">
        <f t="shared" si="27"/>
        <v>12.129999999999999</v>
      </c>
      <c r="P500" s="129"/>
      <c r="Q500" s="130"/>
    </row>
    <row r="501" spans="1:19" x14ac:dyDescent="0.2">
      <c r="A501" s="50"/>
      <c r="B501" s="50" t="s">
        <v>47</v>
      </c>
      <c r="C501" s="36"/>
      <c r="D501" s="36"/>
      <c r="E501" s="36"/>
      <c r="F501" s="36">
        <f t="shared" ref="F501:O501" si="28">F445+F448+F492+F500</f>
        <v>41.12</v>
      </c>
      <c r="G501" s="36">
        <f t="shared" si="28"/>
        <v>55.800000000000004</v>
      </c>
      <c r="H501" s="36">
        <f t="shared" si="28"/>
        <v>223.94</v>
      </c>
      <c r="I501" s="36">
        <f t="shared" si="28"/>
        <v>1662.8000000000002</v>
      </c>
      <c r="J501" s="36" t="e">
        <f t="shared" si="28"/>
        <v>#REF!</v>
      </c>
      <c r="K501" s="36" t="e">
        <f t="shared" si="28"/>
        <v>#REF!</v>
      </c>
      <c r="L501" s="36">
        <f t="shared" si="28"/>
        <v>20.379999999999995</v>
      </c>
      <c r="M501" s="36" t="e">
        <f t="shared" si="28"/>
        <v>#REF!</v>
      </c>
      <c r="N501" s="36" t="e">
        <f t="shared" si="28"/>
        <v>#REF!</v>
      </c>
      <c r="O501" s="36">
        <f t="shared" si="28"/>
        <v>130.19</v>
      </c>
      <c r="P501" s="131"/>
      <c r="Q501" s="130"/>
    </row>
    <row r="502" spans="1:19" ht="15.75" customHeight="1" x14ac:dyDescent="0.2">
      <c r="A502" s="180" t="s">
        <v>120</v>
      </c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Q502" t="s">
        <v>161</v>
      </c>
    </row>
    <row r="503" spans="1:19" ht="13.5" customHeight="1" x14ac:dyDescent="0.2">
      <c r="A503" s="13"/>
      <c r="B503" s="28" t="s">
        <v>19</v>
      </c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 spans="1:19" ht="26.25" customHeight="1" x14ac:dyDescent="0.2">
      <c r="A504" s="6" t="s">
        <v>239</v>
      </c>
      <c r="B504" s="7" t="s">
        <v>233</v>
      </c>
      <c r="C504" s="8" t="s">
        <v>252</v>
      </c>
      <c r="D504" s="9"/>
      <c r="E504" s="10"/>
      <c r="F504" s="10">
        <v>3.4</v>
      </c>
      <c r="G504" s="10">
        <v>3.82</v>
      </c>
      <c r="H504" s="10">
        <v>16.559999999999999</v>
      </c>
      <c r="I504" s="10">
        <v>114.2</v>
      </c>
      <c r="J504" s="10"/>
      <c r="K504" s="10"/>
      <c r="L504" s="10">
        <v>2.2799999999999998</v>
      </c>
      <c r="M504" s="10"/>
      <c r="N504" s="10"/>
      <c r="O504" s="10">
        <v>14.84</v>
      </c>
      <c r="S504" t="s">
        <v>158</v>
      </c>
    </row>
    <row r="505" spans="1:19" x14ac:dyDescent="0.2">
      <c r="A505" s="6"/>
      <c r="B505" s="30" t="s">
        <v>73</v>
      </c>
      <c r="C505" s="8"/>
      <c r="D505" s="9">
        <v>140</v>
      </c>
      <c r="E505" s="10">
        <v>140</v>
      </c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S505" t="s">
        <v>159</v>
      </c>
    </row>
    <row r="506" spans="1:19" ht="14.25" customHeight="1" x14ac:dyDescent="0.2">
      <c r="A506" s="6"/>
      <c r="B506" s="30" t="s">
        <v>24</v>
      </c>
      <c r="C506" s="8"/>
      <c r="D506" s="9">
        <v>60</v>
      </c>
      <c r="E506" s="10">
        <v>60</v>
      </c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S506" t="s">
        <v>160</v>
      </c>
    </row>
    <row r="507" spans="1:19" ht="25.5" customHeight="1" x14ac:dyDescent="0.2">
      <c r="A507" s="6"/>
      <c r="B507" s="30" t="s">
        <v>234</v>
      </c>
      <c r="C507" s="8"/>
      <c r="D507" s="9">
        <v>16</v>
      </c>
      <c r="E507" s="10">
        <v>16</v>
      </c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 spans="1:19" ht="14.25" customHeight="1" x14ac:dyDescent="0.2">
      <c r="A508" s="6"/>
      <c r="B508" s="30" t="s">
        <v>23</v>
      </c>
      <c r="C508" s="8"/>
      <c r="D508" s="9">
        <v>7</v>
      </c>
      <c r="E508" s="10">
        <v>7</v>
      </c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S508" t="s">
        <v>158</v>
      </c>
    </row>
    <row r="509" spans="1:19" ht="13.5" customHeight="1" x14ac:dyDescent="0.2">
      <c r="A509" s="6"/>
      <c r="B509" s="30" t="s">
        <v>34</v>
      </c>
      <c r="C509" s="8"/>
      <c r="D509" s="9">
        <v>1</v>
      </c>
      <c r="E509" s="10">
        <v>1</v>
      </c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 spans="1:19" ht="12" customHeight="1" x14ac:dyDescent="0.2">
      <c r="A510" s="6"/>
      <c r="B510" s="13" t="s">
        <v>51</v>
      </c>
      <c r="C510" s="9"/>
      <c r="D510" s="9">
        <v>3</v>
      </c>
      <c r="E510" s="10">
        <v>3</v>
      </c>
      <c r="F510" s="10"/>
      <c r="G510" s="10"/>
      <c r="H510" s="10"/>
      <c r="I510" s="10"/>
      <c r="J510" s="10"/>
      <c r="K510" s="10"/>
      <c r="L510" s="10"/>
      <c r="M510" s="10"/>
      <c r="N510" s="10"/>
      <c r="O510" s="9"/>
    </row>
    <row r="511" spans="1:19" ht="12.75" customHeight="1" x14ac:dyDescent="0.2">
      <c r="A511" s="10"/>
      <c r="B511" s="11" t="s">
        <v>20</v>
      </c>
      <c r="C511" s="9">
        <v>40</v>
      </c>
      <c r="D511" s="9">
        <v>40</v>
      </c>
      <c r="E511" s="10">
        <v>40</v>
      </c>
      <c r="F511" s="10">
        <v>2.72</v>
      </c>
      <c r="G511" s="10">
        <v>0.48</v>
      </c>
      <c r="H511" s="10">
        <v>15.9</v>
      </c>
      <c r="I511" s="10">
        <v>80</v>
      </c>
      <c r="J511" s="10">
        <v>0.06</v>
      </c>
      <c r="K511" s="10">
        <v>0.03</v>
      </c>
      <c r="L511" s="10">
        <v>0</v>
      </c>
      <c r="M511" s="10">
        <v>19.2</v>
      </c>
      <c r="N511" s="10">
        <v>20</v>
      </c>
      <c r="O511" s="12">
        <v>1.63</v>
      </c>
    </row>
    <row r="512" spans="1:19" ht="12.75" customHeight="1" x14ac:dyDescent="0.2">
      <c r="A512" s="10" t="s">
        <v>226</v>
      </c>
      <c r="B512" s="11" t="s">
        <v>22</v>
      </c>
      <c r="C512" s="9">
        <v>5</v>
      </c>
      <c r="D512" s="9">
        <v>5</v>
      </c>
      <c r="E512" s="10">
        <v>5</v>
      </c>
      <c r="F512" s="10">
        <v>0.05</v>
      </c>
      <c r="G512" s="10">
        <v>4.0999999999999996</v>
      </c>
      <c r="H512" s="10">
        <v>0.05</v>
      </c>
      <c r="I512" s="10">
        <v>37.5</v>
      </c>
      <c r="J512" s="10">
        <v>0</v>
      </c>
      <c r="K512" s="10">
        <v>0.01</v>
      </c>
      <c r="L512" s="10">
        <v>0</v>
      </c>
      <c r="M512" s="10">
        <v>1</v>
      </c>
      <c r="N512" s="10">
        <v>0</v>
      </c>
      <c r="O512" s="12">
        <v>3.77</v>
      </c>
    </row>
    <row r="513" spans="1:17" ht="12.75" customHeight="1" x14ac:dyDescent="0.2">
      <c r="A513" s="13" t="s">
        <v>312</v>
      </c>
      <c r="B513" s="11" t="s">
        <v>240</v>
      </c>
      <c r="C513" s="10">
        <v>180</v>
      </c>
      <c r="D513" s="10"/>
      <c r="E513" s="10"/>
      <c r="F513" s="10">
        <v>2.88</v>
      </c>
      <c r="G513" s="10">
        <v>3.24</v>
      </c>
      <c r="H513" s="10">
        <v>17.28</v>
      </c>
      <c r="I513" s="10">
        <v>109.8</v>
      </c>
      <c r="J513" s="10">
        <v>0.2</v>
      </c>
      <c r="K513" s="10">
        <v>0.66</v>
      </c>
      <c r="L513" s="10">
        <v>0.18</v>
      </c>
      <c r="M513" s="10">
        <v>0</v>
      </c>
      <c r="N513" s="10">
        <v>0</v>
      </c>
      <c r="O513" s="10">
        <v>13.79</v>
      </c>
    </row>
    <row r="514" spans="1:17" ht="14.25" customHeight="1" x14ac:dyDescent="0.2">
      <c r="A514" s="13"/>
      <c r="B514" s="30" t="s">
        <v>241</v>
      </c>
      <c r="C514" s="10"/>
      <c r="D514" s="10">
        <v>2.2000000000000002</v>
      </c>
      <c r="E514" s="10">
        <v>2.2000000000000002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 spans="1:17" ht="12" customHeight="1" x14ac:dyDescent="0.2">
      <c r="A515" s="13"/>
      <c r="B515" s="13" t="s">
        <v>121</v>
      </c>
      <c r="C515" s="10"/>
      <c r="D515" s="10">
        <v>34.200000000000003</v>
      </c>
      <c r="E515" s="10">
        <v>34.200000000000003</v>
      </c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 spans="1:17" ht="12" customHeight="1" x14ac:dyDescent="0.2">
      <c r="A516" s="13"/>
      <c r="B516" s="13" t="s">
        <v>58</v>
      </c>
      <c r="C516" s="10"/>
      <c r="D516" s="10">
        <v>158.4</v>
      </c>
      <c r="E516" s="10">
        <v>158.4</v>
      </c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 spans="1:17" ht="15" customHeight="1" x14ac:dyDescent="0.2">
      <c r="A517" s="16"/>
      <c r="B517" s="16" t="s">
        <v>55</v>
      </c>
      <c r="C517" s="19"/>
      <c r="D517" s="19"/>
      <c r="E517" s="19"/>
      <c r="F517" s="19">
        <f t="shared" ref="F517:O517" si="29">SUM(F504:F516)</f>
        <v>9.0500000000000007</v>
      </c>
      <c r="G517" s="19">
        <f t="shared" si="29"/>
        <v>11.639999999999999</v>
      </c>
      <c r="H517" s="19">
        <f t="shared" si="29"/>
        <v>49.79</v>
      </c>
      <c r="I517" s="19">
        <f t="shared" si="29"/>
        <v>341.5</v>
      </c>
      <c r="J517" s="19">
        <f t="shared" si="29"/>
        <v>0.26</v>
      </c>
      <c r="K517" s="19">
        <f t="shared" si="29"/>
        <v>0.70000000000000007</v>
      </c>
      <c r="L517" s="19">
        <f t="shared" si="29"/>
        <v>2.46</v>
      </c>
      <c r="M517" s="19">
        <f t="shared" si="29"/>
        <v>20.2</v>
      </c>
      <c r="N517" s="19">
        <f t="shared" si="29"/>
        <v>20</v>
      </c>
      <c r="O517" s="19">
        <f t="shared" si="29"/>
        <v>34.03</v>
      </c>
      <c r="P517" s="134"/>
    </row>
    <row r="518" spans="1:17" ht="13.5" customHeight="1" x14ac:dyDescent="0.2">
      <c r="A518" s="24"/>
      <c r="B518" s="21" t="s">
        <v>26</v>
      </c>
      <c r="C518" s="24"/>
      <c r="D518" s="23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</row>
    <row r="519" spans="1:17" ht="14.25" customHeight="1" x14ac:dyDescent="0.2">
      <c r="A519" s="24" t="s">
        <v>56</v>
      </c>
      <c r="B519" s="114" t="s">
        <v>320</v>
      </c>
      <c r="C519" s="24">
        <v>75</v>
      </c>
      <c r="D519" s="26">
        <v>75</v>
      </c>
      <c r="E519" s="24">
        <v>75</v>
      </c>
      <c r="F519" s="24">
        <v>0.23</v>
      </c>
      <c r="G519" s="24">
        <v>0</v>
      </c>
      <c r="H519" s="24">
        <v>7.88</v>
      </c>
      <c r="I519" s="24">
        <v>30.42</v>
      </c>
      <c r="J519" s="24">
        <v>18</v>
      </c>
      <c r="K519" s="24">
        <v>0.02</v>
      </c>
      <c r="L519" s="24">
        <v>5.63</v>
      </c>
      <c r="M519" s="24">
        <v>15</v>
      </c>
      <c r="N519" s="24">
        <v>1.9</v>
      </c>
      <c r="O519" s="162">
        <v>7</v>
      </c>
    </row>
    <row r="520" spans="1:17" ht="12.75" customHeight="1" x14ac:dyDescent="0.2">
      <c r="A520" s="19"/>
      <c r="B520" s="16" t="s">
        <v>28</v>
      </c>
      <c r="C520" s="19"/>
      <c r="D520" s="18"/>
      <c r="E520" s="19"/>
      <c r="F520" s="19">
        <f t="shared" ref="F520:O520" si="30">F519</f>
        <v>0.23</v>
      </c>
      <c r="G520" s="19">
        <f t="shared" si="30"/>
        <v>0</v>
      </c>
      <c r="H520" s="19">
        <f t="shared" si="30"/>
        <v>7.88</v>
      </c>
      <c r="I520" s="19">
        <f t="shared" si="30"/>
        <v>30.42</v>
      </c>
      <c r="J520" s="19">
        <f t="shared" si="30"/>
        <v>18</v>
      </c>
      <c r="K520" s="19">
        <f t="shared" si="30"/>
        <v>0.02</v>
      </c>
      <c r="L520" s="19">
        <f t="shared" si="30"/>
        <v>5.63</v>
      </c>
      <c r="M520" s="19">
        <f t="shared" si="30"/>
        <v>15</v>
      </c>
      <c r="N520" s="19">
        <f t="shared" si="30"/>
        <v>1.9</v>
      </c>
      <c r="O520" s="19">
        <f t="shared" si="30"/>
        <v>7</v>
      </c>
      <c r="P520" s="129"/>
      <c r="Q520" s="130"/>
    </row>
    <row r="521" spans="1:17" ht="14.25" customHeight="1" x14ac:dyDescent="0.2">
      <c r="A521" s="11"/>
      <c r="B521" s="21" t="s">
        <v>29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 spans="1:17" ht="25.5" customHeight="1" x14ac:dyDescent="0.2">
      <c r="A522" s="27" t="s">
        <v>179</v>
      </c>
      <c r="B522" s="25" t="s">
        <v>153</v>
      </c>
      <c r="C522" s="41" t="s">
        <v>71</v>
      </c>
      <c r="D522" s="24"/>
      <c r="E522" s="24"/>
      <c r="F522" s="41">
        <v>1.36</v>
      </c>
      <c r="G522" s="41">
        <v>3.92</v>
      </c>
      <c r="H522" s="41">
        <v>11.68</v>
      </c>
      <c r="I522" s="41">
        <v>88</v>
      </c>
      <c r="J522" s="41"/>
      <c r="K522" s="41"/>
      <c r="L522" s="41">
        <v>0</v>
      </c>
      <c r="M522" s="41"/>
      <c r="N522" s="41"/>
      <c r="O522" s="24">
        <v>7.93</v>
      </c>
    </row>
    <row r="523" spans="1:17" ht="13.5" customHeight="1" x14ac:dyDescent="0.2">
      <c r="A523" s="25"/>
      <c r="B523" s="43" t="s">
        <v>177</v>
      </c>
      <c r="C523" s="59"/>
      <c r="D523" s="24"/>
      <c r="E523" s="24"/>
      <c r="F523" s="59"/>
      <c r="G523" s="59"/>
      <c r="H523" s="59"/>
      <c r="I523" s="59"/>
      <c r="J523" s="59"/>
      <c r="K523" s="59"/>
      <c r="L523" s="59"/>
      <c r="M523" s="59"/>
      <c r="N523" s="59"/>
      <c r="O523" s="24"/>
    </row>
    <row r="524" spans="1:17" ht="13.5" customHeight="1" x14ac:dyDescent="0.2">
      <c r="A524" s="25"/>
      <c r="B524" s="46" t="s">
        <v>300</v>
      </c>
      <c r="C524" s="59"/>
      <c r="D524" s="100">
        <v>40</v>
      </c>
      <c r="E524" s="101">
        <v>32</v>
      </c>
      <c r="F524" s="59"/>
      <c r="G524" s="59"/>
      <c r="H524" s="59"/>
      <c r="I524" s="59"/>
      <c r="J524" s="59"/>
      <c r="K524" s="59"/>
      <c r="L524" s="59"/>
      <c r="M524" s="59"/>
      <c r="N524" s="59"/>
      <c r="O524" s="24"/>
    </row>
    <row r="525" spans="1:17" ht="13.5" customHeight="1" x14ac:dyDescent="0.2">
      <c r="A525" s="25"/>
      <c r="B525" s="46" t="s">
        <v>301</v>
      </c>
      <c r="C525" s="59"/>
      <c r="D525" s="100">
        <v>42.7</v>
      </c>
      <c r="E525" s="101">
        <v>32</v>
      </c>
      <c r="F525" s="59"/>
      <c r="G525" s="59"/>
      <c r="H525" s="59"/>
      <c r="I525" s="59"/>
      <c r="J525" s="59"/>
      <c r="K525" s="59"/>
      <c r="L525" s="59"/>
      <c r="M525" s="59"/>
      <c r="N525" s="59"/>
      <c r="O525" s="24"/>
    </row>
    <row r="526" spans="1:17" ht="13.5" customHeight="1" x14ac:dyDescent="0.2">
      <c r="A526" s="27"/>
      <c r="B526" s="43" t="s">
        <v>171</v>
      </c>
      <c r="C526" s="24"/>
      <c r="D526" s="81">
        <v>20</v>
      </c>
      <c r="E526" s="82">
        <v>16</v>
      </c>
      <c r="F526" s="24"/>
      <c r="G526" s="24"/>
      <c r="H526" s="24"/>
      <c r="I526" s="24"/>
      <c r="J526" s="24"/>
      <c r="K526" s="24"/>
      <c r="L526" s="24"/>
      <c r="M526" s="24"/>
      <c r="N526" s="24"/>
      <c r="O526" s="24"/>
    </row>
    <row r="527" spans="1:17" ht="14.25" hidden="1" customHeight="1" x14ac:dyDescent="0.2">
      <c r="A527" s="27"/>
      <c r="B527" s="43" t="s">
        <v>178</v>
      </c>
      <c r="C527" s="24"/>
      <c r="D527" s="83">
        <v>17.2</v>
      </c>
      <c r="E527" s="84">
        <v>12</v>
      </c>
      <c r="F527" s="24"/>
      <c r="G527" s="24"/>
      <c r="H527" s="24"/>
      <c r="I527" s="24"/>
      <c r="J527" s="24"/>
      <c r="K527" s="24"/>
      <c r="L527" s="24"/>
      <c r="M527" s="24"/>
      <c r="N527" s="24"/>
      <c r="O527" s="24"/>
    </row>
    <row r="528" spans="1:17" ht="12.75" customHeight="1" x14ac:dyDescent="0.2">
      <c r="A528" s="27"/>
      <c r="B528" s="43" t="s">
        <v>172</v>
      </c>
      <c r="C528" s="24"/>
      <c r="D528" s="83"/>
      <c r="E528" s="84"/>
      <c r="F528" s="24"/>
      <c r="G528" s="24"/>
      <c r="H528" s="24"/>
      <c r="I528" s="24"/>
      <c r="J528" s="24"/>
      <c r="K528" s="24"/>
      <c r="L528" s="24"/>
      <c r="M528" s="24"/>
      <c r="N528" s="24"/>
      <c r="O528" s="24"/>
    </row>
    <row r="529" spans="1:15" ht="15" customHeight="1" x14ac:dyDescent="0.2">
      <c r="A529" s="27"/>
      <c r="B529" s="46" t="s">
        <v>288</v>
      </c>
      <c r="C529" s="24"/>
      <c r="D529" s="81">
        <v>21.3</v>
      </c>
      <c r="E529" s="82">
        <v>16</v>
      </c>
      <c r="F529" s="24"/>
      <c r="G529" s="24"/>
      <c r="H529" s="24"/>
      <c r="I529" s="24"/>
      <c r="J529" s="24"/>
      <c r="K529" s="24"/>
      <c r="L529" s="24"/>
      <c r="M529" s="24"/>
      <c r="N529" s="24"/>
      <c r="O529" s="24"/>
    </row>
    <row r="530" spans="1:15" ht="15" customHeight="1" x14ac:dyDescent="0.2">
      <c r="A530" s="27"/>
      <c r="B530" s="45" t="s">
        <v>289</v>
      </c>
      <c r="C530" s="24"/>
      <c r="D530" s="88">
        <v>22.9</v>
      </c>
      <c r="E530" s="89">
        <v>16</v>
      </c>
      <c r="F530" s="24"/>
      <c r="G530" s="24"/>
      <c r="H530" s="24"/>
      <c r="I530" s="24"/>
      <c r="J530" s="24"/>
      <c r="K530" s="24"/>
      <c r="L530" s="24"/>
      <c r="M530" s="24"/>
      <c r="N530" s="24"/>
      <c r="O530" s="24"/>
    </row>
    <row r="531" spans="1:15" ht="15" customHeight="1" x14ac:dyDescent="0.2">
      <c r="A531" s="27"/>
      <c r="B531" s="45" t="s">
        <v>165</v>
      </c>
      <c r="C531" s="24"/>
      <c r="D531" s="88">
        <v>24.6</v>
      </c>
      <c r="E531" s="89">
        <v>16</v>
      </c>
      <c r="F531" s="24"/>
      <c r="G531" s="24"/>
      <c r="H531" s="24"/>
      <c r="I531" s="24"/>
      <c r="J531" s="24"/>
      <c r="K531" s="24"/>
      <c r="L531" s="24"/>
      <c r="M531" s="24"/>
      <c r="N531" s="24"/>
      <c r="O531" s="24"/>
    </row>
    <row r="532" spans="1:15" ht="15" customHeight="1" x14ac:dyDescent="0.2">
      <c r="A532" s="27"/>
      <c r="B532" s="45" t="s">
        <v>290</v>
      </c>
      <c r="C532" s="24"/>
      <c r="D532" s="100">
        <v>26.7</v>
      </c>
      <c r="E532" s="101">
        <v>16</v>
      </c>
      <c r="F532" s="24"/>
      <c r="G532" s="24"/>
      <c r="H532" s="24"/>
      <c r="I532" s="24"/>
      <c r="J532" s="24"/>
      <c r="K532" s="24"/>
      <c r="L532" s="24"/>
      <c r="M532" s="24"/>
      <c r="N532" s="24"/>
      <c r="O532" s="24"/>
    </row>
    <row r="533" spans="1:15" ht="15" customHeight="1" x14ac:dyDescent="0.2">
      <c r="A533" s="27"/>
      <c r="B533" s="43" t="s">
        <v>166</v>
      </c>
      <c r="C533" s="24"/>
      <c r="D533" s="81"/>
      <c r="E533" s="82"/>
      <c r="F533" s="24"/>
      <c r="G533" s="24"/>
      <c r="H533" s="24"/>
      <c r="I533" s="24"/>
      <c r="J533" s="24"/>
      <c r="K533" s="24"/>
      <c r="L533" s="24"/>
      <c r="M533" s="24"/>
      <c r="N533" s="24"/>
      <c r="O533" s="24"/>
    </row>
    <row r="534" spans="1:15" ht="15" customHeight="1" x14ac:dyDescent="0.2">
      <c r="A534" s="27"/>
      <c r="B534" s="46" t="s">
        <v>300</v>
      </c>
      <c r="C534" s="24"/>
      <c r="D534" s="88">
        <v>10</v>
      </c>
      <c r="E534" s="89">
        <v>8</v>
      </c>
      <c r="F534" s="24"/>
      <c r="G534" s="24"/>
      <c r="H534" s="24"/>
      <c r="I534" s="24"/>
      <c r="J534" s="24"/>
      <c r="K534" s="24"/>
      <c r="L534" s="24"/>
      <c r="M534" s="24"/>
      <c r="N534" s="24"/>
      <c r="O534" s="24"/>
    </row>
    <row r="535" spans="1:15" ht="15" customHeight="1" x14ac:dyDescent="0.2">
      <c r="A535" s="27"/>
      <c r="B535" s="46" t="s">
        <v>301</v>
      </c>
      <c r="C535" s="24"/>
      <c r="D535" s="88">
        <v>10.7</v>
      </c>
      <c r="E535" s="89">
        <v>8</v>
      </c>
      <c r="F535" s="24"/>
      <c r="G535" s="24"/>
      <c r="H535" s="24"/>
      <c r="I535" s="24"/>
      <c r="J535" s="24"/>
      <c r="K535" s="24"/>
      <c r="L535" s="24"/>
      <c r="M535" s="24"/>
      <c r="N535" s="24"/>
      <c r="O535" s="59"/>
    </row>
    <row r="536" spans="1:15" x14ac:dyDescent="0.2">
      <c r="A536" s="27"/>
      <c r="B536" s="30" t="s">
        <v>32</v>
      </c>
      <c r="C536" s="24"/>
      <c r="D536" s="83">
        <v>9.6</v>
      </c>
      <c r="E536" s="84">
        <v>8</v>
      </c>
      <c r="F536" s="24"/>
      <c r="G536" s="24"/>
      <c r="H536" s="24"/>
      <c r="I536" s="24"/>
      <c r="J536" s="70"/>
      <c r="K536" s="70"/>
      <c r="L536" s="70"/>
      <c r="M536" s="70"/>
      <c r="N536" s="70"/>
      <c r="O536" s="51"/>
    </row>
    <row r="537" spans="1:15" ht="15" customHeight="1" x14ac:dyDescent="0.2">
      <c r="A537" s="27"/>
      <c r="B537" s="27" t="s">
        <v>150</v>
      </c>
      <c r="C537" s="24"/>
      <c r="D537" s="81">
        <v>6</v>
      </c>
      <c r="E537" s="82">
        <v>6</v>
      </c>
      <c r="F537" s="24"/>
      <c r="G537" s="24"/>
      <c r="H537" s="24"/>
      <c r="I537" s="24"/>
      <c r="J537" s="24"/>
      <c r="K537" s="24"/>
      <c r="L537" s="24"/>
      <c r="M537" s="24"/>
      <c r="N537" s="24"/>
      <c r="O537" s="27"/>
    </row>
    <row r="538" spans="1:15" ht="15" customHeight="1" x14ac:dyDescent="0.2">
      <c r="A538" s="27"/>
      <c r="B538" s="27" t="s">
        <v>33</v>
      </c>
      <c r="C538" s="24"/>
      <c r="D538" s="83">
        <v>4</v>
      </c>
      <c r="E538" s="84">
        <v>4</v>
      </c>
      <c r="F538" s="24"/>
      <c r="G538" s="24"/>
      <c r="H538" s="24"/>
      <c r="I538" s="24"/>
      <c r="J538" s="24"/>
      <c r="K538" s="24"/>
      <c r="L538" s="24"/>
      <c r="M538" s="24"/>
      <c r="N538" s="24"/>
      <c r="O538" s="27"/>
    </row>
    <row r="539" spans="1:15" ht="15" customHeight="1" x14ac:dyDescent="0.2">
      <c r="A539" s="27"/>
      <c r="B539" s="27" t="s">
        <v>23</v>
      </c>
      <c r="C539" s="24"/>
      <c r="D539" s="81">
        <v>2</v>
      </c>
      <c r="E539" s="82">
        <v>2</v>
      </c>
      <c r="F539" s="24"/>
      <c r="G539" s="24"/>
      <c r="H539" s="24"/>
      <c r="I539" s="24"/>
      <c r="J539" s="24"/>
      <c r="K539" s="24"/>
      <c r="L539" s="24"/>
      <c r="M539" s="24"/>
      <c r="N539" s="24"/>
      <c r="O539" s="27"/>
    </row>
    <row r="540" spans="1:15" ht="15" customHeight="1" x14ac:dyDescent="0.2">
      <c r="A540" s="27"/>
      <c r="B540" s="27" t="s">
        <v>34</v>
      </c>
      <c r="C540" s="24"/>
      <c r="D540" s="88">
        <v>2</v>
      </c>
      <c r="E540" s="89">
        <v>2</v>
      </c>
      <c r="F540" s="24"/>
      <c r="G540" s="24"/>
      <c r="H540" s="24"/>
      <c r="I540" s="24"/>
      <c r="J540" s="24"/>
      <c r="K540" s="24"/>
      <c r="L540" s="24"/>
      <c r="M540" s="24"/>
      <c r="N540" s="24"/>
      <c r="O540" s="27"/>
    </row>
    <row r="541" spans="1:15" ht="15" customHeight="1" x14ac:dyDescent="0.2">
      <c r="A541" s="27"/>
      <c r="B541" s="27" t="s">
        <v>76</v>
      </c>
      <c r="C541" s="24"/>
      <c r="D541" s="83">
        <v>160</v>
      </c>
      <c r="E541" s="84">
        <v>160</v>
      </c>
      <c r="F541" s="24"/>
      <c r="G541" s="24"/>
      <c r="H541" s="24"/>
      <c r="I541" s="24"/>
      <c r="J541" s="24"/>
      <c r="K541" s="24"/>
      <c r="L541" s="24"/>
      <c r="M541" s="24"/>
      <c r="N541" s="24"/>
      <c r="O541" s="27"/>
    </row>
    <row r="542" spans="1:15" ht="15" customHeight="1" x14ac:dyDescent="0.2">
      <c r="A542" s="27"/>
      <c r="B542" s="27" t="s">
        <v>35</v>
      </c>
      <c r="C542" s="24"/>
      <c r="D542" s="90">
        <v>5</v>
      </c>
      <c r="E542" s="91">
        <v>5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7"/>
    </row>
    <row r="543" spans="1:15" ht="27" customHeight="1" x14ac:dyDescent="0.2">
      <c r="A543" s="13" t="s">
        <v>208</v>
      </c>
      <c r="B543" s="11" t="s">
        <v>278</v>
      </c>
      <c r="C543" s="10">
        <v>80</v>
      </c>
      <c r="D543" s="103"/>
      <c r="E543" s="103"/>
      <c r="F543" s="10">
        <v>12.2</v>
      </c>
      <c r="G543" s="10">
        <v>14.93</v>
      </c>
      <c r="H543" s="10">
        <v>8.8000000000000007</v>
      </c>
      <c r="I543" s="10">
        <v>204</v>
      </c>
      <c r="J543" s="10">
        <v>7.0000000000000007E-2</v>
      </c>
      <c r="K543" s="10">
        <v>7.0000000000000007E-2</v>
      </c>
      <c r="L543" s="10">
        <v>2.4300000000000002</v>
      </c>
      <c r="M543" s="10">
        <v>52</v>
      </c>
      <c r="N543" s="10">
        <v>0.6</v>
      </c>
      <c r="O543" s="10">
        <v>24.67</v>
      </c>
    </row>
    <row r="544" spans="1:15" ht="15" customHeight="1" x14ac:dyDescent="0.2">
      <c r="A544" s="27"/>
      <c r="B544" s="13" t="s">
        <v>124</v>
      </c>
      <c r="C544" s="10"/>
      <c r="D544" s="90">
        <v>60</v>
      </c>
      <c r="E544" s="91">
        <v>44</v>
      </c>
      <c r="F544" s="24"/>
      <c r="G544" s="24"/>
      <c r="H544" s="24"/>
      <c r="I544" s="24"/>
      <c r="J544" s="24"/>
      <c r="K544" s="24"/>
      <c r="L544" s="24"/>
      <c r="M544" s="24"/>
      <c r="N544" s="24"/>
      <c r="O544" s="27"/>
    </row>
    <row r="545" spans="1:15" ht="15" customHeight="1" x14ac:dyDescent="0.2">
      <c r="A545" s="27"/>
      <c r="B545" s="13" t="s">
        <v>92</v>
      </c>
      <c r="C545" s="10"/>
      <c r="D545" s="81">
        <v>12</v>
      </c>
      <c r="E545" s="82">
        <v>12</v>
      </c>
      <c r="F545" s="24"/>
      <c r="G545" s="24"/>
      <c r="H545" s="24"/>
      <c r="I545" s="24"/>
      <c r="J545" s="24"/>
      <c r="K545" s="24"/>
      <c r="L545" s="24"/>
      <c r="M545" s="24"/>
      <c r="N545" s="24"/>
      <c r="O545" s="27"/>
    </row>
    <row r="546" spans="1:15" ht="15" customHeight="1" x14ac:dyDescent="0.2">
      <c r="A546" s="27"/>
      <c r="B546" s="43" t="s">
        <v>24</v>
      </c>
      <c r="C546" s="10"/>
      <c r="D546" s="83">
        <v>17.3</v>
      </c>
      <c r="E546" s="84">
        <v>17.3</v>
      </c>
      <c r="F546" s="24"/>
      <c r="G546" s="24"/>
      <c r="H546" s="24"/>
      <c r="I546" s="24"/>
      <c r="J546" s="24"/>
      <c r="K546" s="24"/>
      <c r="L546" s="24"/>
      <c r="M546" s="24"/>
      <c r="N546" s="24"/>
      <c r="O546" s="27"/>
    </row>
    <row r="547" spans="1:15" ht="15" customHeight="1" x14ac:dyDescent="0.2">
      <c r="A547" s="27"/>
      <c r="B547" s="30" t="s">
        <v>205</v>
      </c>
      <c r="C547" s="10"/>
      <c r="D547" s="81"/>
      <c r="E547" s="82">
        <v>70.7</v>
      </c>
      <c r="F547" s="24"/>
      <c r="G547" s="24"/>
      <c r="H547" s="24"/>
      <c r="I547" s="24"/>
      <c r="J547" s="24"/>
      <c r="K547" s="24"/>
      <c r="L547" s="24"/>
      <c r="M547" s="24"/>
      <c r="N547" s="24"/>
      <c r="O547" s="27"/>
    </row>
    <row r="548" spans="1:15" ht="15" customHeight="1" x14ac:dyDescent="0.2">
      <c r="A548" s="27"/>
      <c r="B548" s="30" t="s">
        <v>206</v>
      </c>
      <c r="C548" s="10"/>
      <c r="D548" s="88"/>
      <c r="E548" s="89"/>
      <c r="F548" s="24"/>
      <c r="G548" s="24"/>
      <c r="H548" s="24"/>
      <c r="I548" s="24"/>
      <c r="J548" s="24"/>
      <c r="K548" s="24"/>
      <c r="L548" s="24"/>
      <c r="M548" s="24"/>
      <c r="N548" s="24"/>
      <c r="O548" s="27"/>
    </row>
    <row r="549" spans="1:15" ht="15" customHeight="1" x14ac:dyDescent="0.2">
      <c r="A549" s="27"/>
      <c r="B549" s="13" t="s">
        <v>32</v>
      </c>
      <c r="C549" s="10"/>
      <c r="D549" s="83">
        <v>17.3</v>
      </c>
      <c r="E549" s="84">
        <v>14.7</v>
      </c>
      <c r="F549" s="24"/>
      <c r="G549" s="24"/>
      <c r="H549" s="24"/>
      <c r="I549" s="24"/>
      <c r="J549" s="24"/>
      <c r="K549" s="24"/>
      <c r="L549" s="24"/>
      <c r="M549" s="24"/>
      <c r="N549" s="24"/>
      <c r="O549" s="27"/>
    </row>
    <row r="550" spans="1:15" ht="14.25" customHeight="1" x14ac:dyDescent="0.2">
      <c r="A550" s="13"/>
      <c r="B550" s="13" t="s">
        <v>33</v>
      </c>
      <c r="C550" s="10"/>
      <c r="D550" s="81">
        <v>2.7</v>
      </c>
      <c r="E550" s="82">
        <v>2.7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</row>
    <row r="551" spans="1:15" ht="14.25" customHeight="1" x14ac:dyDescent="0.2">
      <c r="A551" s="13"/>
      <c r="B551" s="13" t="s">
        <v>119</v>
      </c>
      <c r="C551" s="10"/>
      <c r="D551" s="83">
        <v>2.7</v>
      </c>
      <c r="E551" s="83">
        <v>2.7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 spans="1:15" ht="14.25" customHeight="1" x14ac:dyDescent="0.2">
      <c r="A552" s="13"/>
      <c r="B552" s="13" t="s">
        <v>50</v>
      </c>
      <c r="C552" s="10"/>
      <c r="D552" s="81" t="s">
        <v>244</v>
      </c>
      <c r="E552" s="82">
        <v>6.7</v>
      </c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 spans="1:15" ht="15" customHeight="1" x14ac:dyDescent="0.2">
      <c r="A553" s="13"/>
      <c r="B553" s="13" t="s">
        <v>207</v>
      </c>
      <c r="C553" s="10"/>
      <c r="D553" s="88"/>
      <c r="E553" s="89">
        <v>21.3</v>
      </c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 spans="1:15" ht="15" customHeight="1" x14ac:dyDescent="0.2">
      <c r="A554" s="13"/>
      <c r="B554" s="13" t="s">
        <v>52</v>
      </c>
      <c r="C554" s="10"/>
      <c r="D554" s="83">
        <v>4</v>
      </c>
      <c r="E554" s="84">
        <v>4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 spans="1:15" ht="14.25" customHeight="1" x14ac:dyDescent="0.2">
      <c r="A555" s="13"/>
      <c r="B555" s="13" t="s">
        <v>33</v>
      </c>
      <c r="C555" s="10"/>
      <c r="D555" s="77">
        <v>5</v>
      </c>
      <c r="E555" s="78">
        <v>5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 spans="1:15" ht="14.25" hidden="1" customHeight="1" x14ac:dyDescent="0.2">
      <c r="A556" s="13"/>
      <c r="B556" s="13" t="s">
        <v>51</v>
      </c>
      <c r="C556" s="10"/>
      <c r="D556" s="85">
        <v>5</v>
      </c>
      <c r="E556" s="86">
        <v>5</v>
      </c>
      <c r="F556" s="10"/>
      <c r="G556" s="10"/>
      <c r="H556" s="10"/>
      <c r="I556" s="10"/>
      <c r="J556" s="10"/>
      <c r="K556" s="10"/>
      <c r="L556" s="10"/>
      <c r="M556" s="10"/>
      <c r="N556" s="10"/>
      <c r="O556" s="10"/>
    </row>
    <row r="557" spans="1:15" ht="15" customHeight="1" x14ac:dyDescent="0.2">
      <c r="A557" s="13"/>
      <c r="B557" s="13" t="s">
        <v>34</v>
      </c>
      <c r="C557" s="10"/>
      <c r="D557" s="85">
        <v>1.5</v>
      </c>
      <c r="E557" s="86">
        <v>1.5</v>
      </c>
      <c r="F557" s="10"/>
      <c r="G557" s="10"/>
      <c r="H557" s="10"/>
      <c r="I557" s="10"/>
      <c r="J557" s="10"/>
      <c r="K557" s="10"/>
      <c r="L557" s="10"/>
      <c r="M557" s="10"/>
      <c r="N557" s="10"/>
      <c r="O557" s="10"/>
    </row>
    <row r="558" spans="1:15" ht="15" customHeight="1" x14ac:dyDescent="0.2">
      <c r="A558" s="13" t="s">
        <v>79</v>
      </c>
      <c r="B558" s="11" t="s">
        <v>80</v>
      </c>
      <c r="C558" s="10">
        <v>150</v>
      </c>
      <c r="D558" s="10"/>
      <c r="E558" s="10"/>
      <c r="F558" s="10">
        <v>3</v>
      </c>
      <c r="G558" s="10">
        <v>5.0999999999999996</v>
      </c>
      <c r="H558" s="10">
        <v>18.5</v>
      </c>
      <c r="I558" s="10">
        <v>132.6</v>
      </c>
      <c r="J558" s="10">
        <v>0.15</v>
      </c>
      <c r="K558" s="10">
        <v>0.1</v>
      </c>
      <c r="L558" s="10">
        <v>5.6</v>
      </c>
      <c r="M558" s="10">
        <v>40</v>
      </c>
      <c r="N558" s="10">
        <v>1</v>
      </c>
      <c r="O558" s="10">
        <v>13.89</v>
      </c>
    </row>
    <row r="559" spans="1:15" ht="15" customHeight="1" x14ac:dyDescent="0.2">
      <c r="A559" s="13"/>
      <c r="B559" s="27" t="s">
        <v>172</v>
      </c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 spans="1:15" ht="15" customHeight="1" x14ac:dyDescent="0.2">
      <c r="A560" s="13"/>
      <c r="B560" s="46" t="s">
        <v>288</v>
      </c>
      <c r="C560" s="10"/>
      <c r="D560" s="10">
        <v>170.7</v>
      </c>
      <c r="E560" s="10">
        <v>128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 spans="1:17" ht="15" customHeight="1" x14ac:dyDescent="0.2">
      <c r="A561" s="13"/>
      <c r="B561" s="45" t="s">
        <v>289</v>
      </c>
      <c r="C561" s="10"/>
      <c r="D561" s="10">
        <v>183</v>
      </c>
      <c r="E561" s="10">
        <v>128</v>
      </c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 spans="1:17" ht="15" customHeight="1" x14ac:dyDescent="0.2">
      <c r="A562" s="13"/>
      <c r="B562" s="45" t="s">
        <v>165</v>
      </c>
      <c r="C562" s="10"/>
      <c r="D562" s="10">
        <v>197</v>
      </c>
      <c r="E562" s="10">
        <v>128</v>
      </c>
      <c r="F562" s="10"/>
      <c r="G562" s="10"/>
      <c r="H562" s="10"/>
      <c r="I562" s="10"/>
      <c r="J562" s="10"/>
      <c r="K562" s="10"/>
      <c r="L562" s="10"/>
      <c r="M562" s="31"/>
      <c r="N562" s="31"/>
      <c r="O562" s="31"/>
    </row>
    <row r="563" spans="1:17" ht="12.75" customHeight="1" x14ac:dyDescent="0.2">
      <c r="A563" s="13"/>
      <c r="B563" s="45" t="s">
        <v>290</v>
      </c>
      <c r="C563" s="10"/>
      <c r="D563" s="10">
        <v>213.3</v>
      </c>
      <c r="E563" s="10">
        <v>128</v>
      </c>
      <c r="F563" s="10"/>
      <c r="G563" s="10"/>
      <c r="H563" s="10"/>
      <c r="I563" s="10"/>
      <c r="J563" s="10"/>
      <c r="K563" s="10"/>
      <c r="L563" s="10"/>
      <c r="M563" s="31"/>
      <c r="N563" s="31"/>
      <c r="O563" s="31"/>
    </row>
    <row r="564" spans="1:17" ht="13.5" customHeight="1" x14ac:dyDescent="0.2">
      <c r="A564" s="13"/>
      <c r="B564" s="13" t="s">
        <v>73</v>
      </c>
      <c r="C564" s="10"/>
      <c r="D564" s="10">
        <v>24</v>
      </c>
      <c r="E564" s="10">
        <v>24</v>
      </c>
      <c r="F564" s="10"/>
      <c r="G564" s="10"/>
      <c r="H564" s="10"/>
      <c r="I564" s="10"/>
      <c r="J564" s="10"/>
      <c r="K564" s="10"/>
      <c r="L564" s="10"/>
      <c r="M564" s="31"/>
      <c r="N564" s="31"/>
      <c r="O564" s="31"/>
    </row>
    <row r="565" spans="1:17" ht="13.5" customHeight="1" x14ac:dyDescent="0.2">
      <c r="A565" s="13"/>
      <c r="B565" s="13" t="s">
        <v>51</v>
      </c>
      <c r="C565" s="10"/>
      <c r="D565" s="9">
        <v>5.2</v>
      </c>
      <c r="E565" s="10">
        <v>5.2</v>
      </c>
      <c r="F565" s="10"/>
      <c r="G565" s="10"/>
      <c r="H565" s="10"/>
      <c r="I565" s="10"/>
      <c r="J565" s="10"/>
      <c r="K565" s="10"/>
      <c r="L565" s="10"/>
      <c r="M565" s="31"/>
      <c r="N565" s="31"/>
      <c r="O565" s="31"/>
    </row>
    <row r="566" spans="1:17" ht="13.5" customHeight="1" x14ac:dyDescent="0.2">
      <c r="A566" s="6"/>
      <c r="B566" s="30" t="s">
        <v>34</v>
      </c>
      <c r="C566" s="9"/>
      <c r="D566" s="88">
        <v>2</v>
      </c>
      <c r="E566" s="89">
        <v>2</v>
      </c>
      <c r="F566" s="10"/>
      <c r="G566" s="10"/>
      <c r="H566" s="10"/>
      <c r="I566" s="10"/>
      <c r="J566" s="31"/>
      <c r="K566" s="31"/>
      <c r="L566" s="31"/>
      <c r="M566" s="31"/>
      <c r="N566" s="31"/>
      <c r="O566" s="31"/>
    </row>
    <row r="567" spans="1:17" ht="14.25" customHeight="1" x14ac:dyDescent="0.2">
      <c r="A567" s="13"/>
      <c r="B567" s="11" t="s">
        <v>37</v>
      </c>
      <c r="C567" s="10">
        <v>30</v>
      </c>
      <c r="D567" s="164">
        <v>30</v>
      </c>
      <c r="E567" s="105">
        <v>30</v>
      </c>
      <c r="F567" s="10">
        <v>2.4500000000000002</v>
      </c>
      <c r="G567" s="10">
        <v>0.4</v>
      </c>
      <c r="H567" s="10">
        <v>12.2</v>
      </c>
      <c r="I567" s="10">
        <v>63.6</v>
      </c>
      <c r="J567" s="10">
        <v>3.3000000000000002E-2</v>
      </c>
      <c r="K567" s="10">
        <v>8.9999999999999993E-3</v>
      </c>
      <c r="L567" s="10">
        <v>0</v>
      </c>
      <c r="M567" s="10">
        <v>6</v>
      </c>
      <c r="N567" s="10">
        <v>0.33</v>
      </c>
      <c r="O567" s="10">
        <v>1.05</v>
      </c>
    </row>
    <row r="568" spans="1:17" ht="14.25" customHeight="1" x14ac:dyDescent="0.2">
      <c r="A568" s="13"/>
      <c r="B568" s="11" t="s">
        <v>20</v>
      </c>
      <c r="C568" s="10">
        <v>30</v>
      </c>
      <c r="D568" s="9">
        <v>30</v>
      </c>
      <c r="E568" s="10">
        <v>30</v>
      </c>
      <c r="F568" s="10">
        <v>2.04</v>
      </c>
      <c r="G568" s="10">
        <v>0.36</v>
      </c>
      <c r="H568" s="10">
        <v>11.94</v>
      </c>
      <c r="I568" s="10">
        <v>60</v>
      </c>
      <c r="J568" s="10">
        <v>5.3999999999999999E-2</v>
      </c>
      <c r="K568" s="10">
        <v>2.4E-2</v>
      </c>
      <c r="L568" s="10">
        <v>0</v>
      </c>
      <c r="M568" s="10">
        <v>14.4</v>
      </c>
      <c r="N568" s="10">
        <v>15</v>
      </c>
      <c r="O568" s="10">
        <v>1.23</v>
      </c>
    </row>
    <row r="569" spans="1:17" ht="14.25" customHeight="1" x14ac:dyDescent="0.2">
      <c r="A569" s="10" t="s">
        <v>307</v>
      </c>
      <c r="B569" s="11" t="s">
        <v>81</v>
      </c>
      <c r="C569" s="10">
        <v>180</v>
      </c>
      <c r="D569" s="10"/>
      <c r="E569" s="10"/>
      <c r="F569" s="10">
        <v>0.54</v>
      </c>
      <c r="G569" s="10">
        <v>0.09</v>
      </c>
      <c r="H569" s="10">
        <v>18.09</v>
      </c>
      <c r="I569" s="10">
        <v>75.599999999999994</v>
      </c>
      <c r="J569" s="10">
        <v>0.02</v>
      </c>
      <c r="K569" s="10">
        <v>0</v>
      </c>
      <c r="L569" s="10">
        <v>0.18</v>
      </c>
      <c r="M569" s="10">
        <v>18</v>
      </c>
      <c r="N569" s="10">
        <v>0.9</v>
      </c>
      <c r="O569" s="31">
        <v>3.76</v>
      </c>
    </row>
    <row r="570" spans="1:17" ht="15" customHeight="1" x14ac:dyDescent="0.2">
      <c r="A570" s="10"/>
      <c r="B570" s="13" t="s">
        <v>82</v>
      </c>
      <c r="C570" s="10"/>
      <c r="D570" s="10">
        <v>18</v>
      </c>
      <c r="E570" s="10">
        <v>45</v>
      </c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 spans="1:17" ht="15" customHeight="1" x14ac:dyDescent="0.2">
      <c r="A571" s="10"/>
      <c r="B571" s="13" t="s">
        <v>24</v>
      </c>
      <c r="C571" s="10"/>
      <c r="D571" s="10">
        <v>183</v>
      </c>
      <c r="E571" s="10">
        <v>180</v>
      </c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 spans="1:17" ht="15" customHeight="1" x14ac:dyDescent="0.2">
      <c r="A572" s="10"/>
      <c r="B572" s="13" t="s">
        <v>23</v>
      </c>
      <c r="C572" s="10"/>
      <c r="D572" s="10">
        <v>9</v>
      </c>
      <c r="E572" s="10">
        <v>9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 spans="1:17" ht="15" customHeight="1" x14ac:dyDescent="0.2">
      <c r="A573" s="10"/>
      <c r="B573" s="13" t="s">
        <v>41</v>
      </c>
      <c r="C573" s="10"/>
      <c r="D573" s="10">
        <v>0.18</v>
      </c>
      <c r="E573" s="10">
        <v>0.18</v>
      </c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 spans="1:17" ht="15" hidden="1" customHeight="1" x14ac:dyDescent="0.2">
      <c r="A574" s="13"/>
      <c r="B574" s="13"/>
      <c r="C574" s="10"/>
      <c r="D574" s="9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 spans="1:17" ht="15.75" hidden="1" customHeight="1" x14ac:dyDescent="0.2">
      <c r="A575" s="27"/>
      <c r="B575" s="27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</row>
    <row r="576" spans="1:17" ht="14.25" customHeight="1" x14ac:dyDescent="0.2">
      <c r="A576" s="16"/>
      <c r="B576" s="16" t="s">
        <v>63</v>
      </c>
      <c r="C576" s="19"/>
      <c r="D576" s="19"/>
      <c r="E576" s="19"/>
      <c r="F576" s="19">
        <f t="shared" ref="F576:O576" si="31">SUM(F522:F575)</f>
        <v>21.589999999999996</v>
      </c>
      <c r="G576" s="19">
        <f t="shared" si="31"/>
        <v>24.8</v>
      </c>
      <c r="H576" s="19">
        <f t="shared" si="31"/>
        <v>81.210000000000008</v>
      </c>
      <c r="I576" s="19">
        <f t="shared" si="31"/>
        <v>623.80000000000007</v>
      </c>
      <c r="J576" s="19">
        <f t="shared" si="31"/>
        <v>0.32700000000000001</v>
      </c>
      <c r="K576" s="19">
        <f t="shared" si="31"/>
        <v>0.20300000000000001</v>
      </c>
      <c r="L576" s="19">
        <f t="shared" si="31"/>
        <v>8.2099999999999991</v>
      </c>
      <c r="M576" s="19">
        <f t="shared" si="31"/>
        <v>130.4</v>
      </c>
      <c r="N576" s="19">
        <f t="shared" si="31"/>
        <v>17.829999999999998</v>
      </c>
      <c r="O576" s="19">
        <f t="shared" si="31"/>
        <v>52.529999999999994</v>
      </c>
      <c r="P576" s="129"/>
      <c r="Q576" s="130"/>
    </row>
    <row r="577" spans="1:17" ht="15.75" customHeight="1" x14ac:dyDescent="0.2">
      <c r="A577" s="13"/>
      <c r="B577" s="28" t="s">
        <v>43</v>
      </c>
      <c r="C577" s="10"/>
      <c r="D577" s="10"/>
      <c r="E577" s="10"/>
      <c r="F577" s="8"/>
      <c r="G577" s="8"/>
      <c r="H577" s="8"/>
      <c r="I577" s="10"/>
      <c r="J577" s="10"/>
      <c r="K577" s="10"/>
      <c r="L577" s="10"/>
      <c r="M577" s="10"/>
      <c r="N577" s="10"/>
      <c r="O577" s="10"/>
    </row>
    <row r="578" spans="1:17" ht="15" customHeight="1" x14ac:dyDescent="0.2">
      <c r="A578" s="6" t="s">
        <v>64</v>
      </c>
      <c r="B578" s="11" t="s">
        <v>65</v>
      </c>
      <c r="C578" s="9">
        <v>180</v>
      </c>
      <c r="D578" s="9">
        <v>190</v>
      </c>
      <c r="E578" s="10">
        <v>180</v>
      </c>
      <c r="F578" s="10">
        <v>5.76</v>
      </c>
      <c r="G578" s="10">
        <v>6</v>
      </c>
      <c r="H578" s="10">
        <v>10.68</v>
      </c>
      <c r="I578" s="10">
        <v>93.6</v>
      </c>
      <c r="J578" s="10">
        <v>2.6</v>
      </c>
      <c r="K578" s="10">
        <v>0.3</v>
      </c>
      <c r="L578" s="10">
        <v>2.76</v>
      </c>
      <c r="M578" s="10">
        <v>240</v>
      </c>
      <c r="N578" s="10">
        <v>0.2</v>
      </c>
      <c r="O578" s="10">
        <v>14.21</v>
      </c>
    </row>
    <row r="579" spans="1:17" ht="15" customHeight="1" x14ac:dyDescent="0.2">
      <c r="A579" s="10" t="s">
        <v>335</v>
      </c>
      <c r="B579" s="37" t="s">
        <v>336</v>
      </c>
      <c r="C579" s="10">
        <v>50</v>
      </c>
      <c r="D579" s="9">
        <v>50</v>
      </c>
      <c r="E579" s="10">
        <v>50</v>
      </c>
      <c r="F579" s="10">
        <v>4</v>
      </c>
      <c r="G579" s="10">
        <v>2.6</v>
      </c>
      <c r="H579" s="10">
        <v>24</v>
      </c>
      <c r="I579" s="10">
        <v>148</v>
      </c>
      <c r="J579" s="10">
        <v>0</v>
      </c>
      <c r="K579" s="10"/>
      <c r="L579" s="10">
        <v>0</v>
      </c>
      <c r="M579" s="10">
        <v>32.659999999999997</v>
      </c>
      <c r="N579" s="10">
        <v>0.33</v>
      </c>
      <c r="O579" s="10">
        <v>3.22</v>
      </c>
    </row>
    <row r="580" spans="1:17" ht="15" customHeight="1" x14ac:dyDescent="0.2">
      <c r="A580" s="158"/>
      <c r="B580" s="30" t="s">
        <v>36</v>
      </c>
      <c r="C580" s="74"/>
      <c r="D580" s="9">
        <v>35.5</v>
      </c>
      <c r="E580" s="10">
        <v>35.5</v>
      </c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</row>
    <row r="581" spans="1:17" ht="15" customHeight="1" x14ac:dyDescent="0.2">
      <c r="A581" s="11"/>
      <c r="B581" s="30" t="s">
        <v>67</v>
      </c>
      <c r="C581" s="158"/>
      <c r="D581" s="10">
        <v>1.48</v>
      </c>
      <c r="E581" s="10">
        <v>1.48</v>
      </c>
      <c r="F581" s="158"/>
      <c r="G581" s="158"/>
      <c r="H581" s="158"/>
      <c r="I581" s="158"/>
      <c r="J581" s="74"/>
      <c r="K581" s="74"/>
      <c r="L581" s="74"/>
      <c r="M581" s="74"/>
      <c r="N581" s="74"/>
      <c r="O581" s="74"/>
    </row>
    <row r="582" spans="1:17" ht="15" customHeight="1" x14ac:dyDescent="0.2">
      <c r="A582" s="10"/>
      <c r="B582" s="13" t="s">
        <v>23</v>
      </c>
      <c r="C582" s="10"/>
      <c r="D582" s="9">
        <v>3.7</v>
      </c>
      <c r="E582" s="10">
        <v>3.7</v>
      </c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 spans="1:17" ht="15" customHeight="1" x14ac:dyDescent="0.2">
      <c r="A583" s="10"/>
      <c r="B583" s="13" t="s">
        <v>22</v>
      </c>
      <c r="C583" s="10"/>
      <c r="D583" s="9">
        <v>1.1000000000000001</v>
      </c>
      <c r="E583" s="10">
        <v>1.1000000000000001</v>
      </c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 spans="1:17" ht="15" customHeight="1" x14ac:dyDescent="0.2">
      <c r="A584" s="10"/>
      <c r="B584" s="13" t="s">
        <v>337</v>
      </c>
      <c r="C584" s="10"/>
      <c r="D584" s="9">
        <v>1.48</v>
      </c>
      <c r="E584" s="10">
        <v>1.48</v>
      </c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 spans="1:17" ht="15" customHeight="1" x14ac:dyDescent="0.2">
      <c r="A585" s="10"/>
      <c r="B585" s="13" t="s">
        <v>338</v>
      </c>
      <c r="C585" s="10"/>
      <c r="D585" s="9" t="s">
        <v>339</v>
      </c>
      <c r="E585" s="10">
        <v>1.3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 spans="1:17" ht="13.5" customHeight="1" x14ac:dyDescent="0.2">
      <c r="A586" s="10"/>
      <c r="B586" s="13" t="s">
        <v>34</v>
      </c>
      <c r="C586" s="10"/>
      <c r="D586" s="9">
        <v>0.55000000000000004</v>
      </c>
      <c r="E586" s="10">
        <v>0.55000000000000004</v>
      </c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 spans="1:17" ht="15" customHeight="1" x14ac:dyDescent="0.2">
      <c r="A587" s="10"/>
      <c r="B587" s="13" t="s">
        <v>356</v>
      </c>
      <c r="C587" s="10"/>
      <c r="D587" s="9">
        <v>0.56000000000000005</v>
      </c>
      <c r="E587" s="10">
        <v>0.56000000000000005</v>
      </c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 spans="1:17" ht="12.75" customHeight="1" x14ac:dyDescent="0.2">
      <c r="A588" s="10"/>
      <c r="B588" s="13" t="s">
        <v>128</v>
      </c>
      <c r="C588" s="10"/>
      <c r="D588" s="9">
        <v>15.6</v>
      </c>
      <c r="E588" s="10">
        <v>15.6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 spans="1:17" ht="15" customHeight="1" x14ac:dyDescent="0.2">
      <c r="A589" s="16"/>
      <c r="B589" s="16" t="s">
        <v>46</v>
      </c>
      <c r="C589" s="19"/>
      <c r="D589" s="19"/>
      <c r="E589" s="19"/>
      <c r="F589" s="19">
        <f t="shared" ref="F589:O589" si="32">F578+F579</f>
        <v>9.76</v>
      </c>
      <c r="G589" s="19">
        <f t="shared" si="32"/>
        <v>8.6</v>
      </c>
      <c r="H589" s="19">
        <f t="shared" si="32"/>
        <v>34.68</v>
      </c>
      <c r="I589" s="19">
        <f t="shared" si="32"/>
        <v>241.6</v>
      </c>
      <c r="J589" s="19">
        <f t="shared" si="32"/>
        <v>2.6</v>
      </c>
      <c r="K589" s="19">
        <f t="shared" si="32"/>
        <v>0.3</v>
      </c>
      <c r="L589" s="19">
        <f t="shared" si="32"/>
        <v>2.76</v>
      </c>
      <c r="M589" s="19">
        <f t="shared" si="32"/>
        <v>272.65999999999997</v>
      </c>
      <c r="N589" s="19">
        <f t="shared" si="32"/>
        <v>0.53</v>
      </c>
      <c r="O589" s="19">
        <f t="shared" si="32"/>
        <v>17.43</v>
      </c>
      <c r="P589" s="129"/>
      <c r="Q589" s="130"/>
    </row>
    <row r="590" spans="1:17" ht="13.5" customHeight="1" x14ac:dyDescent="0.2">
      <c r="A590" s="50"/>
      <c r="B590" s="50" t="s">
        <v>47</v>
      </c>
      <c r="C590" s="36"/>
      <c r="D590" s="36"/>
      <c r="E590" s="36"/>
      <c r="F590" s="36">
        <f t="shared" ref="F590:O590" si="33">F517+F520+F576+F589</f>
        <v>40.629999999999995</v>
      </c>
      <c r="G590" s="36">
        <f t="shared" si="33"/>
        <v>45.04</v>
      </c>
      <c r="H590" s="36">
        <f t="shared" si="33"/>
        <v>173.56</v>
      </c>
      <c r="I590" s="36">
        <f t="shared" si="33"/>
        <v>1237.32</v>
      </c>
      <c r="J590" s="36">
        <f t="shared" si="33"/>
        <v>21.187000000000005</v>
      </c>
      <c r="K590" s="36">
        <f t="shared" si="33"/>
        <v>1.2230000000000001</v>
      </c>
      <c r="L590" s="36">
        <f t="shared" si="33"/>
        <v>19.059999999999995</v>
      </c>
      <c r="M590" s="36">
        <f t="shared" si="33"/>
        <v>438.26</v>
      </c>
      <c r="N590" s="36">
        <f t="shared" si="33"/>
        <v>40.26</v>
      </c>
      <c r="O590" s="36">
        <f t="shared" si="33"/>
        <v>110.99000000000001</v>
      </c>
      <c r="P590" s="128"/>
    </row>
    <row r="591" spans="1:17" ht="0.75" hidden="1" customHeight="1" x14ac:dyDescent="0.2">
      <c r="A591" s="13"/>
      <c r="B591" s="27"/>
      <c r="C591" s="13"/>
      <c r="D591" s="45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1:17" ht="15" customHeight="1" x14ac:dyDescent="0.2">
      <c r="A592" s="180" t="s">
        <v>133</v>
      </c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</row>
    <row r="593" spans="1:15" ht="14.25" customHeight="1" x14ac:dyDescent="0.2">
      <c r="A593" s="13"/>
      <c r="B593" s="28" t="s">
        <v>19</v>
      </c>
      <c r="C593" s="13"/>
      <c r="D593" s="45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 ht="25.5" customHeight="1" x14ac:dyDescent="0.2">
      <c r="A594" s="13" t="s">
        <v>99</v>
      </c>
      <c r="B594" s="7" t="s">
        <v>100</v>
      </c>
      <c r="C594" s="10" t="s">
        <v>209</v>
      </c>
      <c r="D594" s="10"/>
      <c r="E594" s="10"/>
      <c r="F594" s="10">
        <v>16.7</v>
      </c>
      <c r="G594" s="10">
        <v>8.4</v>
      </c>
      <c r="H594" s="10">
        <v>17.399999999999999</v>
      </c>
      <c r="I594" s="10">
        <v>193.2</v>
      </c>
      <c r="J594" s="10">
        <v>0.05</v>
      </c>
      <c r="K594" s="10">
        <v>0.2</v>
      </c>
      <c r="L594" s="10">
        <v>0.2</v>
      </c>
      <c r="M594" s="10">
        <v>74</v>
      </c>
      <c r="N594" s="10">
        <v>0.6</v>
      </c>
      <c r="O594" s="10">
        <v>47.87</v>
      </c>
    </row>
    <row r="595" spans="1:15" ht="15.75" customHeight="1" x14ac:dyDescent="0.2">
      <c r="A595" s="11"/>
      <c r="B595" s="30" t="s">
        <v>68</v>
      </c>
      <c r="C595" s="11"/>
      <c r="D595" s="10">
        <v>100.4</v>
      </c>
      <c r="E595" s="10">
        <v>98.4</v>
      </c>
      <c r="F595" s="11"/>
      <c r="G595" s="11"/>
      <c r="H595" s="11"/>
      <c r="I595" s="11"/>
      <c r="J595" s="11"/>
      <c r="K595" s="11"/>
      <c r="L595" s="11"/>
      <c r="M595" s="11"/>
      <c r="N595" s="11"/>
      <c r="O595" s="13"/>
    </row>
    <row r="596" spans="1:15" ht="15.75" customHeight="1" x14ac:dyDescent="0.2">
      <c r="A596" s="13"/>
      <c r="B596" s="13" t="s">
        <v>36</v>
      </c>
      <c r="C596" s="13"/>
      <c r="D596" s="10">
        <v>14</v>
      </c>
      <c r="E596" s="10">
        <v>14</v>
      </c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5" ht="15" customHeight="1" x14ac:dyDescent="0.2">
      <c r="A597" s="13"/>
      <c r="B597" s="13" t="s">
        <v>23</v>
      </c>
      <c r="C597" s="13"/>
      <c r="D597" s="10">
        <v>7.2</v>
      </c>
      <c r="E597" s="10">
        <v>7.2</v>
      </c>
      <c r="F597" s="13"/>
      <c r="G597" s="13"/>
      <c r="H597" s="13"/>
      <c r="I597" s="13"/>
      <c r="J597" s="13"/>
      <c r="K597" s="13"/>
      <c r="L597" s="13"/>
      <c r="M597" s="13"/>
      <c r="N597" s="13"/>
      <c r="O597" s="11"/>
    </row>
    <row r="598" spans="1:15" ht="14.25" customHeight="1" x14ac:dyDescent="0.2">
      <c r="A598" s="13"/>
      <c r="B598" s="13" t="s">
        <v>101</v>
      </c>
      <c r="C598" s="13"/>
      <c r="D598" s="10" t="s">
        <v>251</v>
      </c>
      <c r="E598" s="10">
        <v>7.2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25"/>
    </row>
    <row r="599" spans="1:15" ht="15" customHeight="1" x14ac:dyDescent="0.2">
      <c r="A599" s="27"/>
      <c r="B599" s="13" t="s">
        <v>34</v>
      </c>
      <c r="C599" s="27"/>
      <c r="D599" s="10">
        <v>1</v>
      </c>
      <c r="E599" s="10">
        <v>1</v>
      </c>
      <c r="F599" s="25"/>
      <c r="G599" s="25"/>
      <c r="H599" s="25"/>
      <c r="I599" s="25"/>
      <c r="J599" s="51"/>
      <c r="K599" s="51"/>
      <c r="L599" s="51"/>
      <c r="M599" s="51"/>
      <c r="N599" s="51"/>
      <c r="O599" s="98"/>
    </row>
    <row r="600" spans="1:15" ht="15" customHeight="1" x14ac:dyDescent="0.2">
      <c r="A600" s="11"/>
      <c r="B600" s="13" t="s">
        <v>75</v>
      </c>
      <c r="C600" s="11"/>
      <c r="D600" s="10"/>
      <c r="E600" s="10">
        <v>114</v>
      </c>
      <c r="F600" s="11"/>
      <c r="G600" s="11"/>
      <c r="H600" s="11"/>
      <c r="I600" s="11"/>
      <c r="J600" s="98"/>
      <c r="K600" s="98"/>
      <c r="L600" s="98"/>
      <c r="M600" s="98"/>
      <c r="N600" s="98"/>
      <c r="O600" s="98"/>
    </row>
    <row r="601" spans="1:15" ht="15" customHeight="1" x14ac:dyDescent="0.2">
      <c r="A601" s="11"/>
      <c r="B601" s="13" t="s">
        <v>102</v>
      </c>
      <c r="C601" s="11"/>
      <c r="D601" s="10"/>
      <c r="E601" s="10">
        <v>120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13"/>
    </row>
    <row r="602" spans="1:15" ht="15.75" customHeight="1" x14ac:dyDescent="0.2">
      <c r="A602" s="52"/>
      <c r="B602" s="13" t="s">
        <v>51</v>
      </c>
      <c r="C602" s="45"/>
      <c r="D602" s="10">
        <v>5</v>
      </c>
      <c r="E602" s="10">
        <v>5</v>
      </c>
      <c r="F602" s="13"/>
      <c r="G602" s="13"/>
      <c r="H602" s="13"/>
      <c r="I602" s="13"/>
      <c r="J602" s="13"/>
      <c r="K602" s="13"/>
      <c r="L602" s="13"/>
      <c r="M602" s="13"/>
      <c r="N602" s="13"/>
      <c r="O602" s="9"/>
    </row>
    <row r="603" spans="1:15" ht="15" hidden="1" customHeight="1" x14ac:dyDescent="0.2">
      <c r="A603" s="64"/>
      <c r="B603" s="13"/>
      <c r="C603" s="10"/>
      <c r="D603" s="75"/>
      <c r="E603" s="76"/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 spans="1:15" ht="15" hidden="1" customHeight="1" x14ac:dyDescent="0.2">
      <c r="A604" s="64"/>
      <c r="B604" s="13"/>
      <c r="C604" s="10"/>
      <c r="D604" s="79"/>
      <c r="E604" s="80"/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 spans="1:15" ht="15" hidden="1" customHeight="1" x14ac:dyDescent="0.2">
      <c r="A605" s="64"/>
      <c r="B605" s="13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 spans="1:15" x14ac:dyDescent="0.2">
      <c r="A606" s="11"/>
      <c r="B606" s="11" t="s">
        <v>37</v>
      </c>
      <c r="C606" s="9">
        <v>40</v>
      </c>
      <c r="D606" s="9">
        <v>40</v>
      </c>
      <c r="E606" s="10">
        <v>40</v>
      </c>
      <c r="F606" s="10">
        <v>3.3</v>
      </c>
      <c r="G606" s="10">
        <v>0.5</v>
      </c>
      <c r="H606" s="10">
        <v>16.8</v>
      </c>
      <c r="I606" s="10">
        <v>84.6</v>
      </c>
      <c r="J606" s="10">
        <v>4.3999999999999997E-2</v>
      </c>
      <c r="K606" s="10">
        <v>1.2E-2</v>
      </c>
      <c r="L606" s="10">
        <v>0</v>
      </c>
      <c r="M606" s="10">
        <v>8</v>
      </c>
      <c r="N606" s="10">
        <v>0.44</v>
      </c>
      <c r="O606" s="12">
        <v>1.4</v>
      </c>
    </row>
    <row r="607" spans="1:15" ht="15.75" hidden="1" customHeight="1" x14ac:dyDescent="0.2">
      <c r="A607" s="10"/>
      <c r="B607" s="11"/>
      <c r="C607" s="9"/>
      <c r="D607" s="9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9"/>
    </row>
    <row r="608" spans="1:15" ht="14.25" customHeight="1" x14ac:dyDescent="0.2">
      <c r="A608" s="10" t="s">
        <v>226</v>
      </c>
      <c r="B608" s="11" t="s">
        <v>22</v>
      </c>
      <c r="C608" s="9">
        <v>5</v>
      </c>
      <c r="D608" s="9">
        <v>5</v>
      </c>
      <c r="E608" s="10">
        <v>5</v>
      </c>
      <c r="F608" s="10">
        <v>0.05</v>
      </c>
      <c r="G608" s="10">
        <v>4.0999999999999996</v>
      </c>
      <c r="H608" s="10">
        <v>0.05</v>
      </c>
      <c r="I608" s="10">
        <v>37.5</v>
      </c>
      <c r="J608" s="10">
        <v>0</v>
      </c>
      <c r="K608" s="10">
        <v>0.01</v>
      </c>
      <c r="L608" s="10">
        <v>0</v>
      </c>
      <c r="M608" s="10">
        <v>1</v>
      </c>
      <c r="N608" s="10">
        <v>0</v>
      </c>
      <c r="O608" s="9">
        <v>3.77</v>
      </c>
    </row>
    <row r="609" spans="1:17" ht="15" customHeight="1" x14ac:dyDescent="0.2">
      <c r="A609" s="10" t="s">
        <v>308</v>
      </c>
      <c r="B609" s="7" t="s">
        <v>53</v>
      </c>
      <c r="C609" s="10">
        <v>200</v>
      </c>
      <c r="D609" s="8"/>
      <c r="E609" s="10"/>
      <c r="F609" s="10">
        <v>0.2</v>
      </c>
      <c r="G609" s="10">
        <v>0.1</v>
      </c>
      <c r="H609" s="10">
        <v>9.3000000000000007</v>
      </c>
      <c r="I609" s="10">
        <v>38</v>
      </c>
      <c r="J609" s="10">
        <v>0</v>
      </c>
      <c r="K609" s="10">
        <v>0</v>
      </c>
      <c r="L609" s="10">
        <v>0</v>
      </c>
      <c r="M609" s="10">
        <v>12</v>
      </c>
      <c r="N609" s="10">
        <v>0.8</v>
      </c>
      <c r="O609" s="12">
        <v>1.42</v>
      </c>
    </row>
    <row r="610" spans="1:17" ht="15" customHeight="1" x14ac:dyDescent="0.2">
      <c r="A610" s="10"/>
      <c r="B610" s="30" t="s">
        <v>54</v>
      </c>
      <c r="C610" s="158"/>
      <c r="D610" s="10">
        <v>1</v>
      </c>
      <c r="E610" s="10">
        <v>1</v>
      </c>
      <c r="F610" s="10"/>
      <c r="G610" s="158"/>
      <c r="H610" s="158"/>
      <c r="I610" s="158"/>
      <c r="J610" s="158"/>
      <c r="K610" s="158"/>
      <c r="L610" s="158"/>
      <c r="M610" s="158"/>
      <c r="N610" s="158"/>
      <c r="O610" s="158"/>
    </row>
    <row r="611" spans="1:17" ht="15.75" customHeight="1" x14ac:dyDescent="0.2">
      <c r="A611" s="11"/>
      <c r="B611" s="30" t="s">
        <v>24</v>
      </c>
      <c r="C611" s="11"/>
      <c r="D611" s="10">
        <v>216</v>
      </c>
      <c r="E611" s="10">
        <v>200</v>
      </c>
      <c r="F611" s="13"/>
      <c r="G611" s="11"/>
      <c r="H611" s="11"/>
      <c r="I611" s="11"/>
      <c r="J611" s="98"/>
      <c r="K611" s="98"/>
      <c r="L611" s="98"/>
      <c r="M611" s="98"/>
      <c r="N611" s="98"/>
      <c r="O611" s="98"/>
    </row>
    <row r="612" spans="1:17" ht="14.25" customHeight="1" x14ac:dyDescent="0.2">
      <c r="A612" s="10"/>
      <c r="B612" s="30" t="s">
        <v>23</v>
      </c>
      <c r="C612" s="10"/>
      <c r="D612" s="9">
        <v>10</v>
      </c>
      <c r="E612" s="10">
        <v>10</v>
      </c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 spans="1:17" ht="15.75" hidden="1" customHeight="1" x14ac:dyDescent="0.2">
      <c r="A613" s="13"/>
      <c r="B613" s="13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 spans="1:17" ht="14.25" hidden="1" customHeight="1" x14ac:dyDescent="0.2">
      <c r="A614" s="13"/>
      <c r="B614" s="13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 spans="1:17" ht="15" customHeight="1" x14ac:dyDescent="0.2">
      <c r="A615" s="16"/>
      <c r="B615" s="16" t="s">
        <v>55</v>
      </c>
      <c r="C615" s="19"/>
      <c r="D615" s="19"/>
      <c r="E615" s="19"/>
      <c r="F615" s="19">
        <f>SUM(F594:F614)</f>
        <v>20.25</v>
      </c>
      <c r="G615" s="19">
        <f t="shared" ref="G615:O615" si="34">SUM(G594:G614)</f>
        <v>13.1</v>
      </c>
      <c r="H615" s="19">
        <f t="shared" si="34"/>
        <v>43.55</v>
      </c>
      <c r="I615" s="19">
        <f t="shared" si="34"/>
        <v>353.29999999999995</v>
      </c>
      <c r="J615" s="19">
        <f t="shared" si="34"/>
        <v>9.4E-2</v>
      </c>
      <c r="K615" s="19">
        <f t="shared" si="34"/>
        <v>0.22200000000000003</v>
      </c>
      <c r="L615" s="19">
        <f t="shared" si="34"/>
        <v>0.2</v>
      </c>
      <c r="M615" s="19">
        <f t="shared" si="34"/>
        <v>95</v>
      </c>
      <c r="N615" s="19">
        <f t="shared" si="34"/>
        <v>1.84</v>
      </c>
      <c r="O615" s="19">
        <f t="shared" si="34"/>
        <v>54.46</v>
      </c>
      <c r="P615" s="128"/>
    </row>
    <row r="616" spans="1:17" ht="15" customHeight="1" x14ac:dyDescent="0.2">
      <c r="A616" s="24"/>
      <c r="B616" s="21" t="s">
        <v>26</v>
      </c>
      <c r="C616" s="24"/>
      <c r="D616" s="26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</row>
    <row r="617" spans="1:17" ht="27" customHeight="1" x14ac:dyDescent="0.2">
      <c r="A617" s="20" t="s">
        <v>27</v>
      </c>
      <c r="B617" s="37" t="s">
        <v>313</v>
      </c>
      <c r="C617" s="24">
        <v>180</v>
      </c>
      <c r="D617" s="24">
        <v>180</v>
      </c>
      <c r="E617" s="24">
        <v>180</v>
      </c>
      <c r="F617" s="24">
        <v>0.6</v>
      </c>
      <c r="G617" s="24">
        <v>0</v>
      </c>
      <c r="H617" s="24">
        <v>31</v>
      </c>
      <c r="I617" s="24">
        <v>82</v>
      </c>
      <c r="J617" s="24">
        <v>0.03</v>
      </c>
      <c r="K617" s="24">
        <v>0.03</v>
      </c>
      <c r="L617" s="24">
        <v>12</v>
      </c>
      <c r="M617" s="24">
        <v>17</v>
      </c>
      <c r="N617" s="26">
        <v>1.8</v>
      </c>
      <c r="O617" s="24">
        <v>14.61</v>
      </c>
    </row>
    <row r="618" spans="1:17" ht="15" customHeight="1" x14ac:dyDescent="0.2">
      <c r="A618" s="16"/>
      <c r="B618" s="16" t="s">
        <v>28</v>
      </c>
      <c r="C618" s="19"/>
      <c r="D618" s="18"/>
      <c r="E618" s="19"/>
      <c r="F618" s="19">
        <f t="shared" ref="F618:O618" si="35">F617</f>
        <v>0.6</v>
      </c>
      <c r="G618" s="19">
        <f t="shared" si="35"/>
        <v>0</v>
      </c>
      <c r="H618" s="19">
        <f t="shared" si="35"/>
        <v>31</v>
      </c>
      <c r="I618" s="19">
        <f t="shared" si="35"/>
        <v>82</v>
      </c>
      <c r="J618" s="19">
        <f t="shared" si="35"/>
        <v>0.03</v>
      </c>
      <c r="K618" s="19">
        <f t="shared" si="35"/>
        <v>0.03</v>
      </c>
      <c r="L618" s="19">
        <f t="shared" si="35"/>
        <v>12</v>
      </c>
      <c r="M618" s="19">
        <f t="shared" si="35"/>
        <v>17</v>
      </c>
      <c r="N618" s="19">
        <f t="shared" si="35"/>
        <v>1.8</v>
      </c>
      <c r="O618" s="19">
        <f t="shared" si="35"/>
        <v>14.61</v>
      </c>
      <c r="P618" s="129"/>
      <c r="Q618" s="130"/>
    </row>
    <row r="619" spans="1:17" ht="15" customHeight="1" x14ac:dyDescent="0.2">
      <c r="A619" s="13"/>
      <c r="B619" s="28" t="s">
        <v>29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</row>
    <row r="620" spans="1:17" ht="27" customHeight="1" x14ac:dyDescent="0.2">
      <c r="A620" s="27" t="s">
        <v>181</v>
      </c>
      <c r="B620" s="25" t="s">
        <v>180</v>
      </c>
      <c r="C620" s="24" t="s">
        <v>284</v>
      </c>
      <c r="D620" s="24"/>
      <c r="E620" s="24"/>
      <c r="F620" s="24">
        <v>9.5</v>
      </c>
      <c r="G620" s="24">
        <v>6.6</v>
      </c>
      <c r="H620" s="24">
        <v>23.28</v>
      </c>
      <c r="I620" s="24">
        <v>108</v>
      </c>
      <c r="J620" s="24"/>
      <c r="K620" s="24"/>
      <c r="L620" s="24">
        <v>0</v>
      </c>
      <c r="M620" s="24"/>
      <c r="N620" s="24"/>
      <c r="O620" s="24">
        <v>30.04</v>
      </c>
    </row>
    <row r="621" spans="1:17" ht="15" customHeight="1" x14ac:dyDescent="0.2">
      <c r="A621" s="27"/>
      <c r="B621" s="43" t="s">
        <v>172</v>
      </c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</row>
    <row r="622" spans="1:17" ht="14.25" customHeight="1" x14ac:dyDescent="0.2">
      <c r="A622" s="27"/>
      <c r="B622" s="46" t="s">
        <v>288</v>
      </c>
      <c r="C622" s="24"/>
      <c r="D622" s="83">
        <v>106.7</v>
      </c>
      <c r="E622" s="84">
        <v>80</v>
      </c>
      <c r="F622" s="24"/>
      <c r="G622" s="24"/>
      <c r="H622" s="24"/>
      <c r="I622" s="24"/>
      <c r="J622" s="24"/>
      <c r="K622" s="24"/>
      <c r="L622" s="24"/>
      <c r="M622" s="24"/>
      <c r="N622" s="24"/>
      <c r="O622" s="24"/>
    </row>
    <row r="623" spans="1:17" ht="14.25" customHeight="1" x14ac:dyDescent="0.2">
      <c r="A623" s="27"/>
      <c r="B623" s="45" t="s">
        <v>289</v>
      </c>
      <c r="C623" s="24"/>
      <c r="D623" s="81">
        <v>114.3</v>
      </c>
      <c r="E623" s="82">
        <v>80</v>
      </c>
      <c r="F623" s="24"/>
      <c r="G623" s="24"/>
      <c r="H623" s="24"/>
      <c r="I623" s="24"/>
      <c r="J623" s="24"/>
      <c r="K623" s="24"/>
      <c r="L623" s="24"/>
      <c r="M623" s="24"/>
      <c r="N623" s="24"/>
      <c r="O623" s="24"/>
    </row>
    <row r="624" spans="1:17" ht="16.5" customHeight="1" x14ac:dyDescent="0.2">
      <c r="A624" s="27"/>
      <c r="B624" s="45" t="s">
        <v>165</v>
      </c>
      <c r="C624" s="24"/>
      <c r="D624" s="88">
        <v>123</v>
      </c>
      <c r="E624" s="89">
        <v>80</v>
      </c>
      <c r="F624" s="24"/>
      <c r="G624" s="24"/>
      <c r="H624" s="24"/>
      <c r="I624" s="24"/>
      <c r="J624" s="24"/>
      <c r="K624" s="24"/>
      <c r="L624" s="24"/>
      <c r="M624" s="24"/>
      <c r="N624" s="24"/>
      <c r="O624" s="24"/>
    </row>
    <row r="625" spans="1:15" ht="15" customHeight="1" x14ac:dyDescent="0.2">
      <c r="A625" s="27"/>
      <c r="B625" s="45" t="s">
        <v>290</v>
      </c>
      <c r="C625" s="24"/>
      <c r="D625" s="83">
        <v>133.30000000000001</v>
      </c>
      <c r="E625" s="84">
        <v>80</v>
      </c>
      <c r="F625" s="24"/>
      <c r="G625" s="24"/>
      <c r="H625" s="24"/>
      <c r="I625" s="24"/>
      <c r="J625" s="24"/>
      <c r="K625" s="24"/>
      <c r="L625" s="24"/>
      <c r="M625" s="24"/>
      <c r="N625" s="24"/>
      <c r="O625" s="24"/>
    </row>
    <row r="626" spans="1:15" ht="15.75" customHeight="1" x14ac:dyDescent="0.2">
      <c r="A626" s="27"/>
      <c r="B626" s="43" t="s">
        <v>166</v>
      </c>
      <c r="C626" s="24"/>
      <c r="D626" s="83"/>
      <c r="E626" s="84"/>
      <c r="F626" s="24"/>
      <c r="G626" s="24"/>
      <c r="H626" s="24"/>
      <c r="I626" s="24"/>
      <c r="J626" s="24"/>
      <c r="K626" s="24"/>
      <c r="L626" s="24"/>
      <c r="M626" s="24"/>
      <c r="N626" s="24"/>
      <c r="O626" s="24"/>
    </row>
    <row r="627" spans="1:15" ht="15" customHeight="1" x14ac:dyDescent="0.2">
      <c r="A627" s="27"/>
      <c r="B627" s="46" t="s">
        <v>300</v>
      </c>
      <c r="C627" s="24"/>
      <c r="D627" s="81">
        <v>10</v>
      </c>
      <c r="E627" s="82">
        <v>8</v>
      </c>
      <c r="F627" s="24"/>
      <c r="G627" s="24"/>
      <c r="H627" s="24"/>
      <c r="I627" s="24"/>
      <c r="J627" s="24"/>
      <c r="K627" s="24"/>
      <c r="L627" s="24"/>
      <c r="M627" s="24"/>
      <c r="N627" s="24"/>
      <c r="O627" s="24"/>
    </row>
    <row r="628" spans="1:15" ht="15" customHeight="1" x14ac:dyDescent="0.2">
      <c r="A628" s="27"/>
      <c r="B628" s="46" t="s">
        <v>301</v>
      </c>
      <c r="C628" s="24"/>
      <c r="D628" s="83">
        <v>10.7</v>
      </c>
      <c r="E628" s="84">
        <v>8</v>
      </c>
      <c r="F628" s="59"/>
      <c r="G628" s="59"/>
      <c r="H628" s="59"/>
      <c r="I628" s="59"/>
      <c r="J628" s="59"/>
      <c r="K628" s="59"/>
      <c r="L628" s="59"/>
      <c r="M628" s="59"/>
      <c r="N628" s="59"/>
      <c r="O628" s="59"/>
    </row>
    <row r="629" spans="1:15" s="60" customFormat="1" ht="15.75" customHeight="1" x14ac:dyDescent="0.2">
      <c r="A629" s="27"/>
      <c r="B629" s="30" t="s">
        <v>32</v>
      </c>
      <c r="C629" s="59"/>
      <c r="D629" s="77">
        <v>9.6</v>
      </c>
      <c r="E629" s="78">
        <v>8</v>
      </c>
      <c r="F629" s="59"/>
      <c r="G629" s="59"/>
      <c r="H629" s="59"/>
      <c r="I629" s="59"/>
      <c r="J629" s="159"/>
      <c r="K629" s="159"/>
      <c r="L629" s="159"/>
      <c r="M629" s="159"/>
      <c r="N629" s="159"/>
      <c r="O629" s="159"/>
    </row>
    <row r="630" spans="1:15" x14ac:dyDescent="0.2">
      <c r="A630" s="25"/>
      <c r="B630" s="27" t="s">
        <v>150</v>
      </c>
      <c r="C630" s="59"/>
      <c r="D630" s="83">
        <v>2</v>
      </c>
      <c r="E630" s="84">
        <v>2</v>
      </c>
      <c r="F630" s="59"/>
      <c r="G630" s="59"/>
      <c r="H630" s="59"/>
      <c r="I630" s="59"/>
      <c r="J630" s="159"/>
      <c r="K630" s="159"/>
      <c r="L630" s="159"/>
      <c r="M630" s="159"/>
      <c r="N630" s="159"/>
      <c r="O630" s="159"/>
    </row>
    <row r="631" spans="1:15" ht="15.75" customHeight="1" x14ac:dyDescent="0.2">
      <c r="A631" s="25"/>
      <c r="B631" s="27" t="s">
        <v>34</v>
      </c>
      <c r="C631" s="59"/>
      <c r="D631" s="75">
        <v>2</v>
      </c>
      <c r="E631" s="76">
        <v>2</v>
      </c>
      <c r="F631" s="59"/>
      <c r="G631" s="59"/>
      <c r="H631" s="59"/>
      <c r="I631" s="59"/>
      <c r="J631" s="159"/>
      <c r="K631" s="159"/>
      <c r="L631" s="159"/>
      <c r="M631" s="159"/>
      <c r="N631" s="159"/>
      <c r="O631" s="159"/>
    </row>
    <row r="632" spans="1:15" ht="15.75" customHeight="1" x14ac:dyDescent="0.2">
      <c r="A632" s="25"/>
      <c r="B632" s="27" t="s">
        <v>33</v>
      </c>
      <c r="C632" s="59"/>
      <c r="D632" s="77">
        <v>2</v>
      </c>
      <c r="E632" s="78">
        <v>2</v>
      </c>
      <c r="F632" s="59"/>
      <c r="G632" s="59"/>
      <c r="H632" s="59"/>
      <c r="I632" s="59"/>
      <c r="J632" s="159"/>
      <c r="K632" s="159"/>
      <c r="L632" s="159"/>
      <c r="M632" s="159"/>
      <c r="N632" s="159"/>
      <c r="O632" s="159"/>
    </row>
    <row r="633" spans="1:15" ht="15.75" customHeight="1" x14ac:dyDescent="0.2">
      <c r="A633" s="25"/>
      <c r="B633" s="27" t="s">
        <v>76</v>
      </c>
      <c r="C633" s="59"/>
      <c r="D633" s="75">
        <v>140</v>
      </c>
      <c r="E633" s="76">
        <v>140</v>
      </c>
      <c r="F633" s="59"/>
      <c r="G633" s="59"/>
      <c r="H633" s="59"/>
      <c r="I633" s="59"/>
      <c r="J633" s="159"/>
      <c r="K633" s="159"/>
      <c r="L633" s="159"/>
      <c r="M633" s="159"/>
      <c r="N633" s="159"/>
      <c r="O633" s="159"/>
    </row>
    <row r="634" spans="1:15" ht="15.75" customHeight="1" x14ac:dyDescent="0.2">
      <c r="A634" s="25"/>
      <c r="B634" s="27" t="s">
        <v>182</v>
      </c>
      <c r="C634" s="59"/>
      <c r="D634" s="77"/>
      <c r="E634" s="78">
        <v>25</v>
      </c>
      <c r="F634" s="59"/>
      <c r="G634" s="59"/>
      <c r="H634" s="59"/>
      <c r="I634" s="59"/>
      <c r="J634" s="159"/>
      <c r="K634" s="159"/>
      <c r="L634" s="159"/>
      <c r="M634" s="159"/>
      <c r="N634" s="159"/>
      <c r="O634" s="159"/>
    </row>
    <row r="635" spans="1:15" ht="15.75" customHeight="1" x14ac:dyDescent="0.2">
      <c r="A635" s="25"/>
      <c r="B635" s="27" t="s">
        <v>183</v>
      </c>
      <c r="C635" s="59"/>
      <c r="D635" s="75">
        <v>33</v>
      </c>
      <c r="E635" s="76">
        <v>31.9</v>
      </c>
      <c r="F635" s="59"/>
      <c r="G635" s="59"/>
      <c r="H635" s="59"/>
      <c r="I635" s="59"/>
      <c r="J635" s="159"/>
      <c r="K635" s="159"/>
      <c r="L635" s="159"/>
      <c r="M635" s="159"/>
      <c r="N635" s="159"/>
      <c r="O635" s="159"/>
    </row>
    <row r="636" spans="1:15" ht="15.75" customHeight="1" x14ac:dyDescent="0.2">
      <c r="A636" s="25"/>
      <c r="B636" s="27" t="s">
        <v>32</v>
      </c>
      <c r="C636" s="59"/>
      <c r="D636" s="79">
        <v>3.3</v>
      </c>
      <c r="E636" s="80">
        <v>2.8</v>
      </c>
      <c r="F636" s="59"/>
      <c r="G636" s="59"/>
      <c r="H636" s="59"/>
      <c r="I636" s="59"/>
      <c r="J636" s="159"/>
      <c r="K636" s="159"/>
      <c r="L636" s="159"/>
      <c r="M636" s="159"/>
      <c r="N636" s="159"/>
      <c r="O636" s="159"/>
    </row>
    <row r="637" spans="1:15" ht="15.75" customHeight="1" x14ac:dyDescent="0.2">
      <c r="A637" s="25"/>
      <c r="B637" s="27" t="s">
        <v>76</v>
      </c>
      <c r="C637" s="59"/>
      <c r="D637" s="77">
        <v>2.8</v>
      </c>
      <c r="E637" s="78">
        <v>2.8</v>
      </c>
      <c r="F637" s="59"/>
      <c r="G637" s="59"/>
      <c r="H637" s="59"/>
      <c r="I637" s="59"/>
      <c r="J637" s="159"/>
      <c r="K637" s="159"/>
      <c r="L637" s="159"/>
      <c r="M637" s="159"/>
      <c r="N637" s="159"/>
      <c r="O637" s="159"/>
    </row>
    <row r="638" spans="1:15" ht="15.75" customHeight="1" x14ac:dyDescent="0.2">
      <c r="A638" s="25"/>
      <c r="B638" s="27" t="s">
        <v>50</v>
      </c>
      <c r="C638" s="59"/>
      <c r="D638" s="85" t="s">
        <v>285</v>
      </c>
      <c r="E638" s="86">
        <v>2.2000000000000002</v>
      </c>
      <c r="F638" s="59"/>
      <c r="G638" s="59"/>
      <c r="H638" s="59"/>
      <c r="I638" s="59"/>
      <c r="J638" s="159"/>
      <c r="K638" s="159"/>
      <c r="L638" s="159"/>
      <c r="M638" s="159"/>
      <c r="N638" s="159"/>
      <c r="O638" s="159"/>
    </row>
    <row r="639" spans="1:15" ht="15.75" customHeight="1" x14ac:dyDescent="0.2">
      <c r="A639" s="25"/>
      <c r="B639" s="27" t="s">
        <v>34</v>
      </c>
      <c r="C639" s="59"/>
      <c r="D639" s="85">
        <v>0.5</v>
      </c>
      <c r="E639" s="86">
        <v>0.5</v>
      </c>
      <c r="F639" s="59"/>
      <c r="G639" s="59"/>
      <c r="H639" s="59"/>
      <c r="I639" s="59"/>
      <c r="J639" s="159"/>
      <c r="K639" s="159"/>
      <c r="L639" s="159"/>
      <c r="M639" s="159"/>
      <c r="N639" s="159"/>
      <c r="O639" s="159"/>
    </row>
    <row r="640" spans="1:15" ht="15" customHeight="1" x14ac:dyDescent="0.2">
      <c r="A640" s="13" t="s">
        <v>202</v>
      </c>
      <c r="B640" s="56" t="s">
        <v>203</v>
      </c>
      <c r="C640" s="10" t="s">
        <v>268</v>
      </c>
      <c r="D640" s="10"/>
      <c r="E640" s="10"/>
      <c r="F640" s="10">
        <v>21.9</v>
      </c>
      <c r="G640" s="10">
        <v>24.35</v>
      </c>
      <c r="H640" s="10">
        <v>45.85</v>
      </c>
      <c r="I640" s="10">
        <v>459</v>
      </c>
      <c r="J640" s="10"/>
      <c r="K640" s="10"/>
      <c r="L640" s="10">
        <v>0.06</v>
      </c>
      <c r="M640" s="10"/>
      <c r="N640" s="10"/>
      <c r="O640" s="10">
        <v>41.2</v>
      </c>
    </row>
    <row r="641" spans="1:17" ht="15" customHeight="1" x14ac:dyDescent="0.2">
      <c r="A641" s="13"/>
      <c r="B641" s="13" t="s">
        <v>204</v>
      </c>
      <c r="C641" s="10"/>
      <c r="D641" s="90">
        <v>132</v>
      </c>
      <c r="E641" s="91">
        <v>108.8</v>
      </c>
      <c r="F641" s="10"/>
      <c r="G641" s="10"/>
      <c r="H641" s="10"/>
      <c r="I641" s="10"/>
      <c r="J641" s="10"/>
      <c r="K641" s="10"/>
      <c r="L641" s="10"/>
      <c r="M641" s="10"/>
      <c r="N641" s="10"/>
      <c r="O641" s="10"/>
    </row>
    <row r="642" spans="1:17" ht="15.75" customHeight="1" x14ac:dyDescent="0.2">
      <c r="A642" s="13"/>
      <c r="B642" s="13" t="s">
        <v>33</v>
      </c>
      <c r="C642" s="10"/>
      <c r="D642" s="81">
        <v>11.2</v>
      </c>
      <c r="E642" s="82">
        <v>11.2</v>
      </c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 spans="1:17" ht="15.75" customHeight="1" x14ac:dyDescent="0.2">
      <c r="A643" s="13"/>
      <c r="B643" s="43" t="s">
        <v>166</v>
      </c>
      <c r="C643" s="10"/>
      <c r="D643" s="83"/>
      <c r="E643" s="84"/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 spans="1:17" ht="15.75" customHeight="1" x14ac:dyDescent="0.2">
      <c r="A644" s="13"/>
      <c r="B644" s="46" t="s">
        <v>300</v>
      </c>
      <c r="C644" s="10"/>
      <c r="D644" s="81">
        <v>16</v>
      </c>
      <c r="E644" s="82">
        <v>12.8</v>
      </c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 spans="1:17" ht="15.75" customHeight="1" x14ac:dyDescent="0.2">
      <c r="A645" s="13"/>
      <c r="B645" s="46" t="s">
        <v>301</v>
      </c>
      <c r="C645" s="10"/>
      <c r="D645" s="88">
        <v>17</v>
      </c>
      <c r="E645" s="89">
        <v>12.8</v>
      </c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 spans="1:17" ht="15.75" customHeight="1" x14ac:dyDescent="0.2">
      <c r="A646" s="13"/>
      <c r="B646" s="30" t="s">
        <v>32</v>
      </c>
      <c r="C646" s="10"/>
      <c r="D646" s="83">
        <v>12.8</v>
      </c>
      <c r="E646" s="84">
        <v>11.2</v>
      </c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 spans="1:17" ht="15.75" customHeight="1" x14ac:dyDescent="0.2">
      <c r="A647" s="13"/>
      <c r="B647" s="30" t="s">
        <v>86</v>
      </c>
      <c r="C647" s="10"/>
      <c r="D647" s="81">
        <v>8</v>
      </c>
      <c r="E647" s="82">
        <v>8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 spans="1:17" ht="15.75" customHeight="1" x14ac:dyDescent="0.2">
      <c r="A648" s="13"/>
      <c r="B648" s="13" t="s">
        <v>119</v>
      </c>
      <c r="C648" s="10"/>
      <c r="D648" s="83">
        <v>56</v>
      </c>
      <c r="E648" s="84">
        <v>56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 spans="1:17" ht="15" customHeight="1" x14ac:dyDescent="0.2">
      <c r="A649" s="13"/>
      <c r="B649" s="13" t="s">
        <v>34</v>
      </c>
      <c r="C649" s="10"/>
      <c r="D649" s="152">
        <v>2</v>
      </c>
      <c r="E649" s="153">
        <v>2</v>
      </c>
      <c r="F649" s="10"/>
      <c r="G649" s="10"/>
      <c r="H649" s="10"/>
      <c r="I649" s="10"/>
      <c r="J649" s="10"/>
      <c r="K649" s="10"/>
      <c r="L649" s="10"/>
      <c r="M649" s="10"/>
      <c r="N649" s="10"/>
      <c r="O649" s="10"/>
    </row>
    <row r="650" spans="1:17" ht="14.25" customHeight="1" x14ac:dyDescent="0.2">
      <c r="A650" s="13"/>
      <c r="B650" s="137" t="s">
        <v>37</v>
      </c>
      <c r="C650" s="105">
        <v>50</v>
      </c>
      <c r="D650" s="105">
        <v>50</v>
      </c>
      <c r="E650" s="105">
        <v>50</v>
      </c>
      <c r="F650" s="105">
        <v>4.0999999999999996</v>
      </c>
      <c r="G650" s="105">
        <v>0.7</v>
      </c>
      <c r="H650" s="105">
        <v>21</v>
      </c>
      <c r="I650" s="105">
        <v>106</v>
      </c>
      <c r="J650" s="151">
        <v>5.5E-2</v>
      </c>
      <c r="K650" s="151">
        <v>1.4999999999999999E-2</v>
      </c>
      <c r="L650" s="151">
        <v>0</v>
      </c>
      <c r="M650" s="31">
        <v>12</v>
      </c>
      <c r="N650" s="31">
        <v>0.66</v>
      </c>
      <c r="O650" s="10">
        <v>1.76</v>
      </c>
    </row>
    <row r="651" spans="1:17" ht="13.5" customHeight="1" x14ac:dyDescent="0.2">
      <c r="A651" s="6" t="s">
        <v>38</v>
      </c>
      <c r="B651" s="11" t="s">
        <v>39</v>
      </c>
      <c r="C651" s="9">
        <v>180</v>
      </c>
      <c r="D651" s="8"/>
      <c r="E651" s="10"/>
      <c r="F651" s="10">
        <v>0.18</v>
      </c>
      <c r="G651" s="10">
        <v>0</v>
      </c>
      <c r="H651" s="10">
        <v>32.22</v>
      </c>
      <c r="I651" s="10">
        <v>122.4</v>
      </c>
      <c r="J651" s="10">
        <v>0.02</v>
      </c>
      <c r="K651" s="10">
        <v>0</v>
      </c>
      <c r="L651" s="10">
        <v>4.8600000000000003</v>
      </c>
      <c r="M651" s="10">
        <v>12</v>
      </c>
      <c r="N651" s="10">
        <v>0.8</v>
      </c>
      <c r="O651" s="10">
        <v>5.43</v>
      </c>
    </row>
    <row r="652" spans="1:17" ht="15" customHeight="1" x14ac:dyDescent="0.2">
      <c r="A652" s="6"/>
      <c r="B652" s="13" t="s">
        <v>40</v>
      </c>
      <c r="C652" s="8"/>
      <c r="D652" s="9">
        <v>40.799999999999997</v>
      </c>
      <c r="E652" s="10">
        <v>36</v>
      </c>
      <c r="F652" s="10"/>
      <c r="G652" s="10"/>
      <c r="H652" s="10"/>
      <c r="I652" s="10"/>
      <c r="J652" s="10"/>
      <c r="K652" s="10"/>
      <c r="L652" s="10"/>
      <c r="M652" s="10"/>
      <c r="N652" s="10"/>
      <c r="O652" s="10"/>
    </row>
    <row r="653" spans="1:17" ht="15" customHeight="1" x14ac:dyDescent="0.2">
      <c r="A653" s="6"/>
      <c r="B653" s="30" t="s">
        <v>23</v>
      </c>
      <c r="C653" s="29"/>
      <c r="D653" s="9">
        <v>21.6</v>
      </c>
      <c r="E653" s="10">
        <v>21.6</v>
      </c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7" ht="15.75" customHeight="1" x14ac:dyDescent="0.2">
      <c r="A654" s="6"/>
      <c r="B654" s="30" t="s">
        <v>41</v>
      </c>
      <c r="C654" s="29"/>
      <c r="D654" s="9">
        <v>0.18</v>
      </c>
      <c r="E654" s="10">
        <v>0.18</v>
      </c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1:17" ht="14.25" customHeight="1" x14ac:dyDescent="0.2">
      <c r="A655" s="6"/>
      <c r="B655" s="13" t="s">
        <v>24</v>
      </c>
      <c r="C655" s="29"/>
      <c r="D655" s="9">
        <v>155</v>
      </c>
      <c r="E655" s="10">
        <v>155</v>
      </c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1:17" ht="12.75" customHeight="1" x14ac:dyDescent="0.2">
      <c r="A656" s="16"/>
      <c r="B656" s="16" t="s">
        <v>63</v>
      </c>
      <c r="C656" s="55"/>
      <c r="D656" s="55"/>
      <c r="E656" s="55"/>
      <c r="F656" s="19">
        <f t="shared" ref="F656:O656" si="36">SUM(F620:F655)</f>
        <v>35.68</v>
      </c>
      <c r="G656" s="19">
        <f t="shared" si="36"/>
        <v>31.650000000000002</v>
      </c>
      <c r="H656" s="19">
        <f t="shared" si="36"/>
        <v>122.35</v>
      </c>
      <c r="I656" s="19">
        <f t="shared" si="36"/>
        <v>795.4</v>
      </c>
      <c r="J656" s="19">
        <f t="shared" si="36"/>
        <v>7.4999999999999997E-2</v>
      </c>
      <c r="K656" s="19">
        <f t="shared" si="36"/>
        <v>1.4999999999999999E-2</v>
      </c>
      <c r="L656" s="19">
        <f t="shared" si="36"/>
        <v>4.92</v>
      </c>
      <c r="M656" s="19">
        <f t="shared" si="36"/>
        <v>24</v>
      </c>
      <c r="N656" s="19">
        <f t="shared" si="36"/>
        <v>1.46</v>
      </c>
      <c r="O656" s="19">
        <f t="shared" si="36"/>
        <v>78.430000000000007</v>
      </c>
      <c r="P656" s="129"/>
      <c r="Q656" s="130"/>
    </row>
    <row r="657" spans="1:17" ht="15.75" hidden="1" customHeight="1" x14ac:dyDescent="0.2">
      <c r="A657" s="11"/>
      <c r="B657" s="13"/>
      <c r="C657" s="11"/>
      <c r="D657" s="11"/>
      <c r="E657" s="11"/>
      <c r="F657" s="11">
        <f t="shared" ref="F657:L657" si="37">SUM(F620:F656)</f>
        <v>71.36</v>
      </c>
      <c r="G657" s="11">
        <f t="shared" si="37"/>
        <v>63.300000000000004</v>
      </c>
      <c r="H657" s="11">
        <f t="shared" si="37"/>
        <v>244.7</v>
      </c>
      <c r="I657" s="11">
        <f t="shared" si="37"/>
        <v>1590.8</v>
      </c>
      <c r="J657" s="98">
        <f t="shared" si="37"/>
        <v>0.15</v>
      </c>
      <c r="K657" s="98">
        <f t="shared" si="37"/>
        <v>0.03</v>
      </c>
      <c r="L657" s="98">
        <f t="shared" si="37"/>
        <v>9.84</v>
      </c>
      <c r="M657" s="98"/>
      <c r="N657" s="98"/>
      <c r="O657" s="98"/>
    </row>
    <row r="658" spans="1:17" ht="14.25" customHeight="1" x14ac:dyDescent="0.2">
      <c r="A658" s="13"/>
      <c r="B658" s="21" t="s">
        <v>43</v>
      </c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</row>
    <row r="659" spans="1:17" ht="15" customHeight="1" x14ac:dyDescent="0.2">
      <c r="A659" s="10" t="s">
        <v>44</v>
      </c>
      <c r="B659" s="11" t="s">
        <v>45</v>
      </c>
      <c r="C659" s="10">
        <v>180</v>
      </c>
      <c r="D659" s="9">
        <v>186</v>
      </c>
      <c r="E659" s="10">
        <v>180</v>
      </c>
      <c r="F659" s="10">
        <v>5</v>
      </c>
      <c r="G659" s="10">
        <v>5.8</v>
      </c>
      <c r="H659" s="10">
        <v>7.4</v>
      </c>
      <c r="I659" s="10">
        <v>101.7</v>
      </c>
      <c r="J659" s="10">
        <v>7.1999999999999995E-2</v>
      </c>
      <c r="K659" s="10">
        <v>0.3</v>
      </c>
      <c r="L659" s="10">
        <v>1.26</v>
      </c>
      <c r="M659" s="10">
        <v>240</v>
      </c>
      <c r="N659" s="10">
        <v>0.2</v>
      </c>
      <c r="O659" s="10">
        <v>18.260000000000002</v>
      </c>
    </row>
    <row r="660" spans="1:17" ht="26.25" customHeight="1" x14ac:dyDescent="0.2">
      <c r="A660" s="10" t="s">
        <v>245</v>
      </c>
      <c r="B660" s="7" t="s">
        <v>330</v>
      </c>
      <c r="C660" s="10">
        <v>50</v>
      </c>
      <c r="D660" s="10"/>
      <c r="E660" s="10"/>
      <c r="F660" s="10">
        <v>3.53</v>
      </c>
      <c r="G660" s="10">
        <v>4.8</v>
      </c>
      <c r="H660" s="10">
        <v>48.67</v>
      </c>
      <c r="I660" s="10">
        <v>81.3</v>
      </c>
      <c r="J660" s="10"/>
      <c r="K660" s="10"/>
      <c r="L660" s="10">
        <v>0</v>
      </c>
      <c r="M660" s="10">
        <v>16.8</v>
      </c>
      <c r="N660" s="10">
        <v>0.56999999999999995</v>
      </c>
      <c r="O660" s="10">
        <v>6.58</v>
      </c>
    </row>
    <row r="661" spans="1:17" ht="15" customHeight="1" x14ac:dyDescent="0.2">
      <c r="A661" s="10"/>
      <c r="B661" s="30" t="s">
        <v>331</v>
      </c>
      <c r="C661" s="10"/>
      <c r="D661" s="10"/>
      <c r="E661" s="10">
        <v>38.700000000000003</v>
      </c>
      <c r="F661" s="10"/>
      <c r="G661" s="10"/>
      <c r="H661" s="10"/>
      <c r="I661" s="10"/>
      <c r="J661" s="10"/>
      <c r="K661" s="10"/>
      <c r="L661" s="10"/>
      <c r="M661" s="10"/>
      <c r="N661" s="10"/>
      <c r="O661" s="10"/>
    </row>
    <row r="662" spans="1:17" ht="15" customHeight="1" x14ac:dyDescent="0.2">
      <c r="A662" s="10"/>
      <c r="B662" s="30" t="s">
        <v>174</v>
      </c>
      <c r="C662" s="10"/>
      <c r="D662" s="81">
        <v>24.5</v>
      </c>
      <c r="E662" s="82">
        <v>24.5</v>
      </c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 spans="1:17" ht="15" customHeight="1" x14ac:dyDescent="0.2">
      <c r="A663" s="10"/>
      <c r="B663" s="30" t="s">
        <v>23</v>
      </c>
      <c r="C663" s="10"/>
      <c r="D663" s="83">
        <v>1.7</v>
      </c>
      <c r="E663" s="84">
        <v>1.7</v>
      </c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 spans="1:17" ht="15" customHeight="1" x14ac:dyDescent="0.2">
      <c r="A664" s="10"/>
      <c r="B664" s="30" t="s">
        <v>127</v>
      </c>
      <c r="C664" s="10"/>
      <c r="D664" s="81">
        <v>0.7</v>
      </c>
      <c r="E664" s="82">
        <v>0.7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 spans="1:17" ht="15" customHeight="1" x14ac:dyDescent="0.2">
      <c r="A665" s="10"/>
      <c r="B665" s="30" t="s">
        <v>34</v>
      </c>
      <c r="C665" s="10"/>
      <c r="D665" s="88">
        <v>0.4</v>
      </c>
      <c r="E665" s="89">
        <v>0.4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 spans="1:17" ht="15" customHeight="1" x14ac:dyDescent="0.2">
      <c r="A666" s="10"/>
      <c r="B666" s="30" t="s">
        <v>356</v>
      </c>
      <c r="C666" s="10"/>
      <c r="D666" s="83">
        <v>0.74</v>
      </c>
      <c r="E666" s="84">
        <v>0.74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 spans="1:17" ht="15" customHeight="1" x14ac:dyDescent="0.2">
      <c r="A667" s="10"/>
      <c r="B667" s="30" t="s">
        <v>24</v>
      </c>
      <c r="C667" s="10"/>
      <c r="D667" s="81">
        <v>11.6</v>
      </c>
      <c r="E667" s="82">
        <v>11.6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 spans="1:17" ht="15" customHeight="1" x14ac:dyDescent="0.2">
      <c r="A668" s="10"/>
      <c r="B668" s="30" t="s">
        <v>67</v>
      </c>
      <c r="C668" s="10"/>
      <c r="D668" s="83">
        <v>0.7</v>
      </c>
      <c r="E668" s="84">
        <v>0.7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 spans="1:17" ht="15" customHeight="1" x14ac:dyDescent="0.2">
      <c r="A669" s="10"/>
      <c r="B669" s="30" t="s">
        <v>149</v>
      </c>
      <c r="C669" s="10"/>
      <c r="D669" s="81">
        <v>16.8</v>
      </c>
      <c r="E669" s="82">
        <v>16.7</v>
      </c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 spans="1:17" ht="15" customHeight="1" x14ac:dyDescent="0.2">
      <c r="A670" s="10"/>
      <c r="B670" s="30" t="s">
        <v>332</v>
      </c>
      <c r="C670" s="10"/>
      <c r="D670" s="88">
        <v>0.17</v>
      </c>
      <c r="E670" s="89">
        <v>0.17</v>
      </c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 spans="1:17" ht="15.75" customHeight="1" x14ac:dyDescent="0.2">
      <c r="A671" s="13"/>
      <c r="B671" s="30" t="s">
        <v>333</v>
      </c>
      <c r="C671" s="10"/>
      <c r="D671" s="83" t="s">
        <v>334</v>
      </c>
      <c r="E671" s="84">
        <v>1</v>
      </c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 spans="1:17" ht="15" customHeight="1" x14ac:dyDescent="0.2">
      <c r="A672" s="19"/>
      <c r="B672" s="55" t="s">
        <v>46</v>
      </c>
      <c r="C672" s="44"/>
      <c r="D672" s="44"/>
      <c r="E672" s="44"/>
      <c r="F672" s="19">
        <f>F659+F660</f>
        <v>8.5299999999999994</v>
      </c>
      <c r="G672" s="19">
        <f t="shared" ref="G672:O672" si="38">G659+G660</f>
        <v>10.6</v>
      </c>
      <c r="H672" s="19">
        <f t="shared" si="38"/>
        <v>56.07</v>
      </c>
      <c r="I672" s="19">
        <f t="shared" si="38"/>
        <v>183</v>
      </c>
      <c r="J672" s="19">
        <f t="shared" si="38"/>
        <v>7.1999999999999995E-2</v>
      </c>
      <c r="K672" s="19">
        <f t="shared" si="38"/>
        <v>0.3</v>
      </c>
      <c r="L672" s="19">
        <f t="shared" si="38"/>
        <v>1.26</v>
      </c>
      <c r="M672" s="19">
        <f t="shared" si="38"/>
        <v>256.8</v>
      </c>
      <c r="N672" s="19">
        <f t="shared" si="38"/>
        <v>0.77</v>
      </c>
      <c r="O672" s="19">
        <f t="shared" si="38"/>
        <v>24.840000000000003</v>
      </c>
      <c r="P672" s="129"/>
      <c r="Q672" s="130"/>
    </row>
    <row r="673" spans="1:16" ht="12.75" customHeight="1" x14ac:dyDescent="0.2">
      <c r="A673" s="50"/>
      <c r="B673" s="39" t="s">
        <v>47</v>
      </c>
      <c r="C673" s="50"/>
      <c r="D673" s="50"/>
      <c r="E673" s="50"/>
      <c r="F673" s="36">
        <f t="shared" ref="F673:O673" si="39">F615+F618+F656+F672</f>
        <v>65.06</v>
      </c>
      <c r="G673" s="36">
        <f t="shared" si="39"/>
        <v>55.35</v>
      </c>
      <c r="H673" s="36">
        <f t="shared" si="39"/>
        <v>252.96999999999997</v>
      </c>
      <c r="I673" s="36">
        <f t="shared" si="39"/>
        <v>1413.6999999999998</v>
      </c>
      <c r="J673" s="36">
        <f t="shared" si="39"/>
        <v>0.27100000000000002</v>
      </c>
      <c r="K673" s="36">
        <f t="shared" si="39"/>
        <v>0.56699999999999995</v>
      </c>
      <c r="L673" s="36">
        <f t="shared" si="39"/>
        <v>18.38</v>
      </c>
      <c r="M673" s="36">
        <f t="shared" si="39"/>
        <v>392.8</v>
      </c>
      <c r="N673" s="36">
        <f t="shared" si="39"/>
        <v>5.8699999999999992</v>
      </c>
      <c r="O673" s="36">
        <f t="shared" si="39"/>
        <v>172.34</v>
      </c>
      <c r="P673" s="128"/>
    </row>
    <row r="674" spans="1:16" ht="1.5" hidden="1" customHeight="1" x14ac:dyDescent="0.2">
      <c r="A674" s="13"/>
      <c r="B674" s="2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</row>
    <row r="675" spans="1:16" ht="15.75" customHeight="1" x14ac:dyDescent="0.2">
      <c r="A675" s="182" t="s">
        <v>136</v>
      </c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4"/>
    </row>
    <row r="676" spans="1:16" ht="15.75" customHeight="1" x14ac:dyDescent="0.2">
      <c r="A676" s="13"/>
      <c r="B676" s="28" t="s">
        <v>19</v>
      </c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</row>
    <row r="677" spans="1:16" ht="26.25" customHeight="1" x14ac:dyDescent="0.2">
      <c r="A677" s="13" t="s">
        <v>151</v>
      </c>
      <c r="B677" s="7" t="s">
        <v>191</v>
      </c>
      <c r="C677" s="10" t="s">
        <v>71</v>
      </c>
      <c r="D677" s="10"/>
      <c r="E677" s="10"/>
      <c r="F677" s="24">
        <v>8.6</v>
      </c>
      <c r="G677" s="24">
        <v>11.4</v>
      </c>
      <c r="H677" s="24">
        <v>47.1</v>
      </c>
      <c r="I677" s="24">
        <v>325</v>
      </c>
      <c r="J677" s="24">
        <v>0</v>
      </c>
      <c r="K677" s="24"/>
      <c r="L677" s="24">
        <v>0</v>
      </c>
      <c r="M677" s="24">
        <v>48</v>
      </c>
      <c r="N677" s="24">
        <v>2</v>
      </c>
      <c r="O677" s="24">
        <v>14.71</v>
      </c>
    </row>
    <row r="678" spans="1:16" ht="15.75" customHeight="1" x14ac:dyDescent="0.2">
      <c r="A678" s="13"/>
      <c r="B678" s="30" t="s">
        <v>61</v>
      </c>
      <c r="C678" s="10"/>
      <c r="D678" s="90">
        <v>50</v>
      </c>
      <c r="E678" s="91">
        <v>50</v>
      </c>
      <c r="F678" s="10"/>
      <c r="G678" s="10"/>
      <c r="H678" s="10"/>
      <c r="I678" s="10"/>
      <c r="J678" s="10"/>
      <c r="K678" s="10"/>
      <c r="L678" s="10"/>
      <c r="M678" s="10"/>
      <c r="N678" s="10"/>
      <c r="O678" s="10"/>
    </row>
    <row r="679" spans="1:16" ht="14.25" customHeight="1" x14ac:dyDescent="0.2">
      <c r="A679" s="13"/>
      <c r="B679" s="13" t="s">
        <v>24</v>
      </c>
      <c r="C679" s="10"/>
      <c r="D679" s="81">
        <v>60</v>
      </c>
      <c r="E679" s="82">
        <v>60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</row>
    <row r="680" spans="1:16" ht="15" customHeight="1" x14ac:dyDescent="0.2">
      <c r="A680" s="13"/>
      <c r="B680" s="13" t="s">
        <v>109</v>
      </c>
      <c r="C680" s="10"/>
      <c r="D680" s="83">
        <v>100</v>
      </c>
      <c r="E680" s="84">
        <v>100</v>
      </c>
      <c r="F680" s="10"/>
      <c r="G680" s="10"/>
      <c r="H680" s="10"/>
      <c r="I680" s="10"/>
      <c r="J680" s="10"/>
      <c r="K680" s="10"/>
      <c r="L680" s="10"/>
      <c r="M680" s="10"/>
      <c r="N680" s="10"/>
      <c r="O680" s="10"/>
    </row>
    <row r="681" spans="1:16" ht="15" customHeight="1" x14ac:dyDescent="0.2">
      <c r="A681" s="13"/>
      <c r="B681" s="13" t="s">
        <v>23</v>
      </c>
      <c r="C681" s="10"/>
      <c r="D681" s="81">
        <v>6</v>
      </c>
      <c r="E681" s="82">
        <v>6</v>
      </c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 spans="1:16" ht="15" customHeight="1" x14ac:dyDescent="0.2">
      <c r="A682" s="13"/>
      <c r="B682" s="13" t="s">
        <v>34</v>
      </c>
      <c r="C682" s="10"/>
      <c r="D682" s="10">
        <v>2</v>
      </c>
      <c r="E682" s="10">
        <v>2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 spans="1:16" ht="16.5" customHeight="1" x14ac:dyDescent="0.2">
      <c r="A683" s="13"/>
      <c r="B683" s="13" t="s">
        <v>62</v>
      </c>
      <c r="C683" s="10"/>
      <c r="D683" s="10">
        <v>5</v>
      </c>
      <c r="E683" s="10">
        <v>5</v>
      </c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 spans="1:16" ht="15.75" customHeight="1" x14ac:dyDescent="0.2">
      <c r="A684" s="13"/>
      <c r="B684" s="13" t="s">
        <v>152</v>
      </c>
      <c r="C684" s="10"/>
      <c r="D684" s="10"/>
      <c r="E684" s="10">
        <v>200</v>
      </c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 spans="1:16" ht="14.25" customHeight="1" x14ac:dyDescent="0.2">
      <c r="A685" s="11"/>
      <c r="B685" s="11" t="s">
        <v>20</v>
      </c>
      <c r="C685" s="9">
        <v>40</v>
      </c>
      <c r="D685" s="9">
        <v>40</v>
      </c>
      <c r="E685" s="10">
        <v>40</v>
      </c>
      <c r="F685" s="10">
        <v>2.72</v>
      </c>
      <c r="G685" s="10">
        <v>0.48</v>
      </c>
      <c r="H685" s="10">
        <v>15.9</v>
      </c>
      <c r="I685" s="10">
        <v>80</v>
      </c>
      <c r="J685" s="10">
        <v>0.06</v>
      </c>
      <c r="K685" s="10">
        <v>0.03</v>
      </c>
      <c r="L685" s="10">
        <v>0</v>
      </c>
      <c r="M685" s="10">
        <v>19.2</v>
      </c>
      <c r="N685" s="10">
        <v>20</v>
      </c>
      <c r="O685" s="12">
        <v>1.63</v>
      </c>
    </row>
    <row r="686" spans="1:16" ht="14.25" customHeight="1" x14ac:dyDescent="0.2">
      <c r="A686" s="10" t="s">
        <v>134</v>
      </c>
      <c r="B686" s="11" t="s">
        <v>135</v>
      </c>
      <c r="C686" s="10">
        <v>15</v>
      </c>
      <c r="D686" s="9">
        <v>16</v>
      </c>
      <c r="E686" s="10">
        <v>15</v>
      </c>
      <c r="F686" s="10">
        <v>3.9</v>
      </c>
      <c r="G686" s="24">
        <v>4</v>
      </c>
      <c r="H686" s="10">
        <v>0</v>
      </c>
      <c r="I686" s="10">
        <v>52.9</v>
      </c>
      <c r="J686" s="10">
        <v>4.0000000000000001E-3</v>
      </c>
      <c r="K686" s="10">
        <v>0.03</v>
      </c>
      <c r="L686" s="10">
        <v>0.08</v>
      </c>
      <c r="M686" s="10">
        <v>88</v>
      </c>
      <c r="N686" s="10">
        <v>0.1</v>
      </c>
      <c r="O686" s="12">
        <v>12</v>
      </c>
    </row>
    <row r="687" spans="1:16" ht="24.75" customHeight="1" x14ac:dyDescent="0.2">
      <c r="A687" s="41" t="s">
        <v>310</v>
      </c>
      <c r="B687" s="13" t="s">
        <v>303</v>
      </c>
      <c r="C687" s="41">
        <v>180</v>
      </c>
      <c r="D687" s="42"/>
      <c r="E687" s="41"/>
      <c r="F687" s="41">
        <v>2.52</v>
      </c>
      <c r="G687" s="41">
        <v>2.5</v>
      </c>
      <c r="H687" s="41">
        <v>13.6</v>
      </c>
      <c r="I687" s="41">
        <v>79.2</v>
      </c>
      <c r="J687" s="41">
        <v>0.14000000000000001</v>
      </c>
      <c r="K687" s="41">
        <v>0.8</v>
      </c>
      <c r="L687" s="41">
        <v>0.63</v>
      </c>
      <c r="M687" s="142"/>
      <c r="N687" s="142"/>
      <c r="O687" s="142">
        <v>8.14</v>
      </c>
    </row>
    <row r="688" spans="1:16" ht="15.75" customHeight="1" x14ac:dyDescent="0.2">
      <c r="A688" s="11"/>
      <c r="B688" s="13" t="s">
        <v>72</v>
      </c>
      <c r="C688" s="158"/>
      <c r="D688" s="10">
        <v>2.2000000000000002</v>
      </c>
      <c r="E688" s="10">
        <v>2.2000000000000002</v>
      </c>
      <c r="F688" s="158"/>
      <c r="G688" s="158"/>
      <c r="H688" s="158"/>
      <c r="I688" s="158"/>
      <c r="J688" s="74"/>
      <c r="K688" s="74"/>
      <c r="L688" s="74"/>
      <c r="M688" s="142"/>
      <c r="N688" s="142"/>
      <c r="O688" s="142"/>
    </row>
    <row r="689" spans="1:17" ht="15.75" customHeight="1" x14ac:dyDescent="0.2">
      <c r="A689" s="11"/>
      <c r="B689" s="13" t="s">
        <v>23</v>
      </c>
      <c r="C689" s="158"/>
      <c r="D689" s="10">
        <v>9</v>
      </c>
      <c r="E689" s="10">
        <v>9</v>
      </c>
      <c r="F689" s="158"/>
      <c r="G689" s="158"/>
      <c r="H689" s="158"/>
      <c r="I689" s="158"/>
      <c r="J689" s="74"/>
      <c r="K689" s="74"/>
      <c r="L689" s="74"/>
      <c r="M689" s="142"/>
      <c r="N689" s="142"/>
      <c r="O689" s="142"/>
    </row>
    <row r="690" spans="1:17" ht="15.75" customHeight="1" x14ac:dyDescent="0.2">
      <c r="A690" s="10"/>
      <c r="B690" s="13" t="s">
        <v>73</v>
      </c>
      <c r="C690" s="10"/>
      <c r="D690" s="10">
        <v>90</v>
      </c>
      <c r="E690" s="10">
        <v>90</v>
      </c>
      <c r="F690" s="10"/>
      <c r="G690" s="10"/>
      <c r="H690" s="10"/>
      <c r="I690" s="10"/>
      <c r="J690" s="10"/>
      <c r="K690" s="10"/>
      <c r="L690" s="10"/>
      <c r="M690" s="142"/>
      <c r="N690" s="142"/>
      <c r="O690" s="142"/>
    </row>
    <row r="691" spans="1:17" ht="15.75" customHeight="1" x14ac:dyDescent="0.2">
      <c r="A691" s="10"/>
      <c r="B691" s="13" t="s">
        <v>24</v>
      </c>
      <c r="C691" s="10"/>
      <c r="D691" s="10">
        <v>99</v>
      </c>
      <c r="E691" s="10">
        <v>99</v>
      </c>
      <c r="F691" s="10"/>
      <c r="G691" s="10"/>
      <c r="H691" s="10"/>
      <c r="I691" s="10"/>
      <c r="J691" s="10"/>
      <c r="K691" s="10"/>
      <c r="L691" s="10"/>
      <c r="M691" s="142"/>
      <c r="N691" s="142"/>
      <c r="O691" s="142"/>
    </row>
    <row r="692" spans="1:17" ht="14.25" customHeight="1" x14ac:dyDescent="0.2">
      <c r="A692" s="16"/>
      <c r="B692" s="16" t="s">
        <v>55</v>
      </c>
      <c r="C692" s="19"/>
      <c r="D692" s="19"/>
      <c r="E692" s="19"/>
      <c r="F692" s="19">
        <f t="shared" ref="F692:O692" si="40">SUM(F677:F691)</f>
        <v>17.740000000000002</v>
      </c>
      <c r="G692" s="19">
        <f t="shared" si="40"/>
        <v>18.380000000000003</v>
      </c>
      <c r="H692" s="19">
        <f t="shared" si="40"/>
        <v>76.599999999999994</v>
      </c>
      <c r="I692" s="19">
        <f t="shared" si="40"/>
        <v>537.1</v>
      </c>
      <c r="J692" s="19">
        <f t="shared" si="40"/>
        <v>0.20400000000000001</v>
      </c>
      <c r="K692" s="19">
        <f t="shared" si="40"/>
        <v>0.8600000000000001</v>
      </c>
      <c r="L692" s="19">
        <f t="shared" si="40"/>
        <v>0.71</v>
      </c>
      <c r="M692" s="19">
        <f t="shared" si="40"/>
        <v>155.19999999999999</v>
      </c>
      <c r="N692" s="19">
        <f t="shared" si="40"/>
        <v>22.1</v>
      </c>
      <c r="O692" s="19">
        <f t="shared" si="40"/>
        <v>36.480000000000004</v>
      </c>
      <c r="P692" s="128"/>
    </row>
    <row r="693" spans="1:17" ht="14.25" customHeight="1" x14ac:dyDescent="0.2">
      <c r="A693" s="24"/>
      <c r="B693" s="21" t="s">
        <v>26</v>
      </c>
      <c r="C693" s="24"/>
      <c r="D693" s="23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</row>
    <row r="694" spans="1:17" ht="14.25" customHeight="1" x14ac:dyDescent="0.2">
      <c r="A694" s="24" t="s">
        <v>56</v>
      </c>
      <c r="B694" s="37" t="s">
        <v>279</v>
      </c>
      <c r="C694" s="24">
        <v>75</v>
      </c>
      <c r="D694" s="24">
        <v>75</v>
      </c>
      <c r="E694" s="24">
        <v>75</v>
      </c>
      <c r="F694" s="24">
        <v>0.26</v>
      </c>
      <c r="G694" s="24">
        <v>0</v>
      </c>
      <c r="H694" s="24">
        <v>10.6</v>
      </c>
      <c r="I694" s="24">
        <v>54.2</v>
      </c>
      <c r="J694" s="24">
        <v>5</v>
      </c>
      <c r="K694" s="24">
        <v>12.8</v>
      </c>
      <c r="L694" s="24">
        <v>5.3</v>
      </c>
      <c r="M694" s="24"/>
      <c r="N694" s="24"/>
      <c r="O694" s="24">
        <v>10.98</v>
      </c>
    </row>
    <row r="695" spans="1:17" ht="12.75" customHeight="1" x14ac:dyDescent="0.2">
      <c r="A695" s="19"/>
      <c r="B695" s="16" t="s">
        <v>28</v>
      </c>
      <c r="C695" s="19"/>
      <c r="D695" s="18"/>
      <c r="E695" s="19"/>
      <c r="F695" s="19">
        <f t="shared" ref="F695:O695" si="41">F694</f>
        <v>0.26</v>
      </c>
      <c r="G695" s="19">
        <f t="shared" si="41"/>
        <v>0</v>
      </c>
      <c r="H695" s="19">
        <f t="shared" si="41"/>
        <v>10.6</v>
      </c>
      <c r="I695" s="19">
        <f t="shared" si="41"/>
        <v>54.2</v>
      </c>
      <c r="J695" s="19">
        <f t="shared" si="41"/>
        <v>5</v>
      </c>
      <c r="K695" s="19">
        <f t="shared" si="41"/>
        <v>12.8</v>
      </c>
      <c r="L695" s="19">
        <f t="shared" si="41"/>
        <v>5.3</v>
      </c>
      <c r="M695" s="19">
        <f t="shared" si="41"/>
        <v>0</v>
      </c>
      <c r="N695" s="19">
        <f t="shared" si="41"/>
        <v>0</v>
      </c>
      <c r="O695" s="19">
        <f t="shared" si="41"/>
        <v>10.98</v>
      </c>
      <c r="P695" s="129"/>
      <c r="Q695" s="130"/>
    </row>
    <row r="696" spans="1:17" ht="15" hidden="1" customHeight="1" x14ac:dyDescent="0.2">
      <c r="A696" s="13"/>
      <c r="B696" s="13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</row>
    <row r="697" spans="1:17" ht="15.75" customHeight="1" x14ac:dyDescent="0.2">
      <c r="A697" s="13"/>
      <c r="B697" s="21" t="s">
        <v>29</v>
      </c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</row>
    <row r="698" spans="1:17" ht="25.5" customHeight="1" x14ac:dyDescent="0.2">
      <c r="A698" s="24" t="s">
        <v>277</v>
      </c>
      <c r="B698" s="7" t="s">
        <v>225</v>
      </c>
      <c r="C698" s="10">
        <v>200</v>
      </c>
      <c r="D698" s="8"/>
      <c r="E698" s="10"/>
      <c r="F698" s="10">
        <v>3</v>
      </c>
      <c r="G698" s="10">
        <v>3.28</v>
      </c>
      <c r="H698" s="10">
        <v>13.52</v>
      </c>
      <c r="I698" s="10">
        <v>95.76</v>
      </c>
      <c r="J698" s="10"/>
      <c r="K698" s="10"/>
      <c r="L698" s="10">
        <v>4.5999999999999996</v>
      </c>
      <c r="M698" s="10">
        <v>35</v>
      </c>
      <c r="N698" s="10">
        <v>1.25</v>
      </c>
      <c r="O698" s="12">
        <v>6.86</v>
      </c>
    </row>
    <row r="699" spans="1:17" ht="15.75" customHeight="1" x14ac:dyDescent="0.2">
      <c r="A699" s="10"/>
      <c r="B699" s="43" t="s">
        <v>172</v>
      </c>
      <c r="C699" s="10"/>
      <c r="D699" s="9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 spans="1:17" ht="15.75" customHeight="1" x14ac:dyDescent="0.2">
      <c r="A700" s="10"/>
      <c r="B700" s="46" t="s">
        <v>288</v>
      </c>
      <c r="C700" s="10"/>
      <c r="D700" s="75">
        <v>53.3</v>
      </c>
      <c r="E700" s="76">
        <v>40</v>
      </c>
      <c r="F700" s="10"/>
      <c r="G700" s="10"/>
      <c r="H700" s="10"/>
      <c r="I700" s="10"/>
      <c r="J700" s="10"/>
      <c r="K700" s="10"/>
      <c r="L700" s="10"/>
      <c r="M700" s="10"/>
      <c r="N700" s="10"/>
      <c r="O700" s="10"/>
    </row>
    <row r="701" spans="1:17" ht="15.75" customHeight="1" x14ac:dyDescent="0.2">
      <c r="A701" s="10"/>
      <c r="B701" s="45" t="s">
        <v>289</v>
      </c>
      <c r="C701" s="10"/>
      <c r="D701" s="77">
        <v>57.1</v>
      </c>
      <c r="E701" s="78">
        <v>40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 spans="1:17" ht="15.75" customHeight="1" x14ac:dyDescent="0.2">
      <c r="A702" s="10"/>
      <c r="B702" s="45" t="s">
        <v>165</v>
      </c>
      <c r="C702" s="10"/>
      <c r="D702" s="75">
        <v>61.5</v>
      </c>
      <c r="E702" s="76">
        <v>40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 spans="1:17" ht="15.75" customHeight="1" x14ac:dyDescent="0.2">
      <c r="A703" s="10"/>
      <c r="B703" s="45" t="s">
        <v>290</v>
      </c>
      <c r="C703" s="10"/>
      <c r="D703" s="79">
        <v>66.7</v>
      </c>
      <c r="E703" s="80">
        <v>40</v>
      </c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 spans="1:17" ht="15.75" customHeight="1" x14ac:dyDescent="0.2">
      <c r="A704" s="10"/>
      <c r="B704" s="43" t="s">
        <v>166</v>
      </c>
      <c r="C704" s="10"/>
      <c r="D704" s="9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 spans="1:16" ht="15.75" customHeight="1" x14ac:dyDescent="0.2">
      <c r="A705" s="10"/>
      <c r="B705" s="46" t="s">
        <v>300</v>
      </c>
      <c r="C705" s="10"/>
      <c r="D705" s="81">
        <v>10</v>
      </c>
      <c r="E705" s="82">
        <v>8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 spans="1:16" ht="15.75" customHeight="1" x14ac:dyDescent="0.2">
      <c r="A706" s="10"/>
      <c r="B706" s="46" t="s">
        <v>301</v>
      </c>
      <c r="C706" s="10"/>
      <c r="D706" s="83">
        <v>10.7</v>
      </c>
      <c r="E706" s="84">
        <v>8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 spans="1:16" ht="15.75" customHeight="1" x14ac:dyDescent="0.2">
      <c r="A707" s="10"/>
      <c r="B707" s="30" t="s">
        <v>169</v>
      </c>
      <c r="C707" s="10"/>
      <c r="D707" s="75">
        <v>2.6</v>
      </c>
      <c r="E707" s="76">
        <v>2</v>
      </c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 spans="1:16" ht="15.75" customHeight="1" x14ac:dyDescent="0.2">
      <c r="A708" s="10"/>
      <c r="B708" s="30" t="s">
        <v>32</v>
      </c>
      <c r="C708" s="10"/>
      <c r="D708" s="77">
        <v>9.6</v>
      </c>
      <c r="E708" s="78">
        <v>8</v>
      </c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 spans="1:16" ht="15.75" customHeight="1" x14ac:dyDescent="0.2">
      <c r="A709" s="10"/>
      <c r="B709" s="43" t="s">
        <v>51</v>
      </c>
      <c r="C709" s="10"/>
      <c r="D709" s="9">
        <v>2</v>
      </c>
      <c r="E709" s="10">
        <v>2</v>
      </c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 spans="1:16" ht="15.75" customHeight="1" x14ac:dyDescent="0.2">
      <c r="A710" s="10"/>
      <c r="B710" s="30" t="s">
        <v>57</v>
      </c>
      <c r="C710" s="10">
        <v>52</v>
      </c>
      <c r="D710" s="8"/>
      <c r="E710" s="80">
        <v>52</v>
      </c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 spans="1:16" ht="15.75" customHeight="1" x14ac:dyDescent="0.2">
      <c r="A711" s="6"/>
      <c r="B711" s="30" t="s">
        <v>36</v>
      </c>
      <c r="C711" s="10"/>
      <c r="D711" s="77">
        <v>16</v>
      </c>
      <c r="E711" s="78">
        <v>16</v>
      </c>
      <c r="F711" s="13"/>
      <c r="G711" s="13"/>
      <c r="H711" s="13"/>
      <c r="I711" s="13"/>
      <c r="J711" s="13"/>
      <c r="K711" s="13"/>
      <c r="L711" s="13"/>
      <c r="M711" s="13"/>
      <c r="N711" s="13"/>
      <c r="O711" s="29"/>
    </row>
    <row r="712" spans="1:16" ht="15.75" customHeight="1" x14ac:dyDescent="0.2">
      <c r="A712" s="6"/>
      <c r="B712" s="30" t="s">
        <v>51</v>
      </c>
      <c r="C712" s="10"/>
      <c r="D712" s="75">
        <v>1.8</v>
      </c>
      <c r="E712" s="76">
        <v>1.8</v>
      </c>
      <c r="F712" s="13"/>
      <c r="G712" s="13"/>
      <c r="H712" s="13"/>
      <c r="I712" s="13"/>
      <c r="J712" s="13"/>
      <c r="K712" s="13"/>
      <c r="L712" s="13"/>
      <c r="M712" s="13"/>
      <c r="N712" s="13"/>
      <c r="O712" s="29"/>
    </row>
    <row r="713" spans="1:16" ht="15.75" customHeight="1" x14ac:dyDescent="0.2">
      <c r="A713" s="6"/>
      <c r="B713" s="30" t="s">
        <v>50</v>
      </c>
      <c r="C713" s="10"/>
      <c r="D713" s="77" t="s">
        <v>170</v>
      </c>
      <c r="E713" s="78">
        <v>5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9"/>
    </row>
    <row r="714" spans="1:16" ht="15.75" customHeight="1" x14ac:dyDescent="0.2">
      <c r="A714" s="6"/>
      <c r="B714" s="30" t="s">
        <v>24</v>
      </c>
      <c r="C714" s="10"/>
      <c r="D714" s="75">
        <v>25</v>
      </c>
      <c r="E714" s="76">
        <v>25</v>
      </c>
      <c r="F714" s="10"/>
      <c r="G714" s="10"/>
      <c r="H714" s="10"/>
      <c r="I714" s="10"/>
      <c r="J714" s="10"/>
      <c r="K714" s="10"/>
      <c r="L714" s="10"/>
      <c r="M714" s="10"/>
      <c r="N714" s="10"/>
      <c r="O714" s="8"/>
    </row>
    <row r="715" spans="1:16" ht="15.75" customHeight="1" x14ac:dyDescent="0.2">
      <c r="A715" s="6"/>
      <c r="B715" s="30" t="s">
        <v>34</v>
      </c>
      <c r="C715" s="8"/>
      <c r="D715" s="79">
        <v>0.5</v>
      </c>
      <c r="E715" s="80">
        <v>0.5</v>
      </c>
      <c r="F715" s="10"/>
      <c r="G715" s="10"/>
      <c r="H715" s="10"/>
      <c r="I715" s="10"/>
      <c r="J715" s="10"/>
      <c r="K715" s="10"/>
      <c r="L715" s="10"/>
      <c r="M715" s="10"/>
      <c r="N715" s="10"/>
      <c r="O715" s="8"/>
    </row>
    <row r="716" spans="1:16" ht="15.75" customHeight="1" x14ac:dyDescent="0.2">
      <c r="A716" s="6"/>
      <c r="B716" s="30" t="s">
        <v>76</v>
      </c>
      <c r="C716" s="8"/>
      <c r="D716" s="77">
        <v>150</v>
      </c>
      <c r="E716" s="78">
        <v>150</v>
      </c>
      <c r="F716" s="10"/>
      <c r="G716" s="10"/>
      <c r="H716" s="10"/>
      <c r="I716" s="10"/>
      <c r="J716" s="10"/>
      <c r="K716" s="10"/>
      <c r="L716" s="10"/>
      <c r="M716" s="10"/>
      <c r="N716" s="10"/>
      <c r="O716" s="8"/>
    </row>
    <row r="717" spans="1:16" ht="15.75" customHeight="1" x14ac:dyDescent="0.2">
      <c r="A717" s="6"/>
      <c r="B717" s="30" t="s">
        <v>34</v>
      </c>
      <c r="C717" s="8"/>
      <c r="D717" s="85">
        <v>2</v>
      </c>
      <c r="E717" s="86"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8"/>
    </row>
    <row r="718" spans="1:16" ht="13.5" customHeight="1" x14ac:dyDescent="0.2">
      <c r="A718" s="136" t="s">
        <v>228</v>
      </c>
      <c r="B718" s="137" t="s">
        <v>91</v>
      </c>
      <c r="C718" s="105">
        <v>80</v>
      </c>
      <c r="D718" s="105"/>
      <c r="E718" s="96"/>
      <c r="F718" s="105">
        <v>15.82</v>
      </c>
      <c r="G718" s="105">
        <v>17.77</v>
      </c>
      <c r="H718" s="105">
        <v>18.079999999999998</v>
      </c>
      <c r="I718" s="105">
        <v>265.43</v>
      </c>
      <c r="J718" s="105">
        <v>6.4000000000000001E-2</v>
      </c>
      <c r="K718" s="105">
        <v>9.6000000000000002E-2</v>
      </c>
      <c r="L718" s="105">
        <v>0</v>
      </c>
      <c r="M718" s="105">
        <v>16.8</v>
      </c>
      <c r="N718" s="105">
        <v>1.2</v>
      </c>
      <c r="O718" s="105">
        <v>45.15</v>
      </c>
      <c r="P718" s="4"/>
    </row>
    <row r="719" spans="1:16" ht="14.25" customHeight="1" x14ac:dyDescent="0.2">
      <c r="A719" s="13"/>
      <c r="B719" s="13" t="s">
        <v>74</v>
      </c>
      <c r="C719" s="10"/>
      <c r="D719" s="47">
        <v>62</v>
      </c>
      <c r="E719" s="47">
        <v>59.2</v>
      </c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4"/>
    </row>
    <row r="720" spans="1:16" ht="14.25" customHeight="1" x14ac:dyDescent="0.2">
      <c r="A720" s="13"/>
      <c r="B720" s="13" t="s">
        <v>92</v>
      </c>
      <c r="C720" s="10"/>
      <c r="D720" s="10">
        <v>14.4</v>
      </c>
      <c r="E720" s="10">
        <v>14.4</v>
      </c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4"/>
    </row>
    <row r="721" spans="1:25" ht="15.75" customHeight="1" x14ac:dyDescent="0.2">
      <c r="A721" s="13"/>
      <c r="B721" s="13" t="s">
        <v>361</v>
      </c>
      <c r="C721" s="10"/>
      <c r="D721" s="10">
        <v>19.2</v>
      </c>
      <c r="E721" s="10">
        <v>19.2</v>
      </c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4"/>
    </row>
    <row r="722" spans="1:25" ht="14.25" customHeight="1" x14ac:dyDescent="0.2">
      <c r="A722" s="13"/>
      <c r="B722" s="13" t="s">
        <v>93</v>
      </c>
      <c r="C722" s="10"/>
      <c r="D722" s="10">
        <v>8</v>
      </c>
      <c r="E722" s="10">
        <v>8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4"/>
    </row>
    <row r="723" spans="1:25" ht="15" customHeight="1" x14ac:dyDescent="0.2">
      <c r="A723" s="13"/>
      <c r="B723" s="13" t="s">
        <v>75</v>
      </c>
      <c r="C723" s="10"/>
      <c r="D723" s="10"/>
      <c r="E723" s="10">
        <v>99.3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4"/>
    </row>
    <row r="724" spans="1:25" ht="15.75" customHeight="1" x14ac:dyDescent="0.2">
      <c r="A724" s="13"/>
      <c r="B724" s="13" t="s">
        <v>33</v>
      </c>
      <c r="C724" s="10"/>
      <c r="D724" s="10">
        <v>4.8</v>
      </c>
      <c r="E724" s="10">
        <v>4.8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4"/>
    </row>
    <row r="725" spans="1:25" ht="15" customHeight="1" x14ac:dyDescent="0.2">
      <c r="A725" s="10"/>
      <c r="B725" s="13" t="s">
        <v>34</v>
      </c>
      <c r="C725" s="10"/>
      <c r="D725" s="10">
        <v>1.2</v>
      </c>
      <c r="E725" s="10">
        <v>1.2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4"/>
    </row>
    <row r="726" spans="1:25" ht="14.25" customHeight="1" x14ac:dyDescent="0.2">
      <c r="A726" s="6" t="s">
        <v>276</v>
      </c>
      <c r="B726" s="7" t="s">
        <v>189</v>
      </c>
      <c r="C726" s="9">
        <v>150</v>
      </c>
      <c r="D726" s="9"/>
      <c r="E726" s="10"/>
      <c r="F726" s="24">
        <v>3.13</v>
      </c>
      <c r="G726" s="24">
        <v>5.56</v>
      </c>
      <c r="H726" s="24">
        <v>14.38</v>
      </c>
      <c r="I726" s="24">
        <v>120</v>
      </c>
      <c r="J726" s="31"/>
      <c r="K726" s="31"/>
      <c r="L726" s="31">
        <v>24.99</v>
      </c>
      <c r="M726" s="31"/>
      <c r="N726" s="31"/>
      <c r="O726" s="166">
        <v>12.5</v>
      </c>
    </row>
    <row r="727" spans="1:25" ht="14.25" customHeight="1" x14ac:dyDescent="0.2">
      <c r="A727" s="6"/>
      <c r="B727" s="30" t="s">
        <v>171</v>
      </c>
      <c r="C727" s="9"/>
      <c r="D727" s="90">
        <v>215</v>
      </c>
      <c r="E727" s="91">
        <v>172</v>
      </c>
      <c r="F727" s="24"/>
      <c r="G727" s="24"/>
      <c r="H727" s="24"/>
      <c r="I727" s="24"/>
      <c r="J727" s="31"/>
      <c r="K727" s="31"/>
      <c r="L727" s="31"/>
      <c r="M727" s="31"/>
      <c r="N727" s="31"/>
      <c r="O727" s="31"/>
    </row>
    <row r="728" spans="1:25" ht="13.5" customHeight="1" x14ac:dyDescent="0.2">
      <c r="A728" s="6"/>
      <c r="B728" s="30" t="s">
        <v>33</v>
      </c>
      <c r="C728" s="9"/>
      <c r="D728" s="81">
        <v>5.25</v>
      </c>
      <c r="E728" s="82">
        <v>5.25</v>
      </c>
      <c r="F728" s="24"/>
      <c r="G728" s="24"/>
      <c r="H728" s="24"/>
      <c r="I728" s="24"/>
      <c r="J728" s="31"/>
      <c r="K728" s="31"/>
      <c r="L728" s="31"/>
      <c r="M728" s="31"/>
      <c r="N728" s="31"/>
      <c r="O728" s="31"/>
      <c r="S728" s="48"/>
      <c r="T728" s="48"/>
      <c r="U728" s="48"/>
      <c r="V728" s="48"/>
      <c r="W728" s="64"/>
      <c r="X728" s="64"/>
      <c r="Y728" s="64"/>
    </row>
    <row r="729" spans="1:25" ht="15" customHeight="1" x14ac:dyDescent="0.2">
      <c r="A729" s="6"/>
      <c r="B729" s="43" t="s">
        <v>166</v>
      </c>
      <c r="C729" s="9"/>
      <c r="D729" s="9"/>
      <c r="E729" s="10"/>
      <c r="F729" s="24"/>
      <c r="G729" s="24"/>
      <c r="H729" s="24"/>
      <c r="I729" s="24"/>
      <c r="J729" s="31"/>
      <c r="K729" s="31"/>
      <c r="L729" s="31"/>
      <c r="M729" s="31"/>
      <c r="N729" s="31"/>
      <c r="O729" s="31"/>
      <c r="S729" s="48"/>
      <c r="T729" s="48"/>
      <c r="U729" s="48"/>
      <c r="V729" s="48"/>
      <c r="W729" s="64"/>
      <c r="X729" s="64"/>
      <c r="Y729" s="64"/>
    </row>
    <row r="730" spans="1:25" ht="14.25" customHeight="1" x14ac:dyDescent="0.2">
      <c r="A730" s="6"/>
      <c r="B730" s="46" t="s">
        <v>300</v>
      </c>
      <c r="C730" s="9"/>
      <c r="D730" s="83">
        <v>3.7</v>
      </c>
      <c r="E730" s="84">
        <v>3</v>
      </c>
      <c r="F730" s="24"/>
      <c r="G730" s="24"/>
      <c r="H730" s="24"/>
      <c r="I730" s="24"/>
      <c r="J730" s="31"/>
      <c r="K730" s="31"/>
      <c r="L730" s="31"/>
      <c r="M730" s="31"/>
      <c r="N730" s="31"/>
      <c r="O730" s="31"/>
      <c r="S730" s="48"/>
      <c r="T730" s="48"/>
      <c r="U730" s="48"/>
      <c r="V730" s="48"/>
      <c r="W730" s="64"/>
      <c r="X730" s="64"/>
      <c r="Y730" s="64"/>
    </row>
    <row r="731" spans="1:25" ht="14.25" customHeight="1" x14ac:dyDescent="0.2">
      <c r="A731" s="6"/>
      <c r="B731" s="46" t="s">
        <v>301</v>
      </c>
      <c r="C731" s="9"/>
      <c r="D731" s="9">
        <v>4</v>
      </c>
      <c r="E731" s="10">
        <v>3</v>
      </c>
      <c r="F731" s="24"/>
      <c r="G731" s="24"/>
      <c r="H731" s="24"/>
      <c r="I731" s="24"/>
      <c r="J731" s="31"/>
      <c r="K731" s="31"/>
      <c r="L731" s="31"/>
      <c r="M731" s="31"/>
      <c r="N731" s="31"/>
      <c r="O731" s="31"/>
      <c r="S731" s="48"/>
      <c r="T731" s="48"/>
      <c r="U731" s="48"/>
      <c r="V731" s="48"/>
      <c r="W731" s="64"/>
      <c r="X731" s="64"/>
      <c r="Y731" s="64"/>
    </row>
    <row r="732" spans="1:25" ht="14.25" customHeight="1" x14ac:dyDescent="0.2">
      <c r="A732" s="6"/>
      <c r="B732" s="30" t="s">
        <v>32</v>
      </c>
      <c r="C732" s="9"/>
      <c r="D732" s="81">
        <v>7.2</v>
      </c>
      <c r="E732" s="82">
        <v>6</v>
      </c>
      <c r="F732" s="24"/>
      <c r="G732" s="24"/>
      <c r="H732" s="24"/>
      <c r="I732" s="24"/>
      <c r="J732" s="31"/>
      <c r="K732" s="31"/>
      <c r="L732" s="31"/>
      <c r="M732" s="31"/>
      <c r="N732" s="31"/>
      <c r="O732" s="31"/>
      <c r="S732" s="48"/>
      <c r="T732" s="48"/>
      <c r="U732" s="48"/>
      <c r="V732" s="48"/>
      <c r="W732" s="64"/>
      <c r="X732" s="64"/>
      <c r="Y732" s="64"/>
    </row>
    <row r="733" spans="1:25" ht="13.5" customHeight="1" x14ac:dyDescent="0.2">
      <c r="A733" s="6"/>
      <c r="B733" s="30" t="s">
        <v>86</v>
      </c>
      <c r="C733" s="9"/>
      <c r="D733" s="111">
        <v>9</v>
      </c>
      <c r="E733" s="112">
        <v>9</v>
      </c>
      <c r="F733" s="24"/>
      <c r="G733" s="24"/>
      <c r="H733" s="24"/>
      <c r="I733" s="24"/>
      <c r="J733" s="31"/>
      <c r="K733" s="31"/>
      <c r="L733" s="31"/>
      <c r="M733" s="31"/>
      <c r="N733" s="31"/>
      <c r="O733" s="31"/>
      <c r="S733" s="48"/>
      <c r="T733" s="48"/>
      <c r="U733" s="48"/>
      <c r="V733" s="48"/>
      <c r="W733" s="64"/>
      <c r="X733" s="64"/>
      <c r="Y733" s="64"/>
    </row>
    <row r="734" spans="1:25" ht="14.25" hidden="1" customHeight="1" x14ac:dyDescent="0.2">
      <c r="A734" s="6"/>
      <c r="B734" s="30" t="s">
        <v>190</v>
      </c>
      <c r="C734" s="9"/>
      <c r="D734" s="90">
        <v>0.12</v>
      </c>
      <c r="E734" s="91">
        <v>0.12</v>
      </c>
      <c r="F734" s="24"/>
      <c r="G734" s="24"/>
      <c r="H734" s="24"/>
      <c r="I734" s="24"/>
      <c r="J734" s="31"/>
      <c r="K734" s="31"/>
      <c r="L734" s="31"/>
      <c r="M734" s="31"/>
      <c r="N734" s="31"/>
      <c r="O734" s="31"/>
      <c r="S734" s="48"/>
      <c r="T734" s="48"/>
      <c r="U734" s="48"/>
      <c r="V734" s="48"/>
      <c r="W734" s="64"/>
      <c r="X734" s="64"/>
      <c r="Y734" s="64"/>
    </row>
    <row r="735" spans="1:25" ht="13.5" customHeight="1" x14ac:dyDescent="0.2">
      <c r="A735" s="6"/>
      <c r="B735" s="30" t="s">
        <v>36</v>
      </c>
      <c r="C735" s="9"/>
      <c r="D735" s="81">
        <v>1.8</v>
      </c>
      <c r="E735" s="82">
        <v>1.8</v>
      </c>
      <c r="F735" s="24"/>
      <c r="G735" s="24"/>
      <c r="H735" s="24"/>
      <c r="I735" s="24"/>
      <c r="J735" s="31"/>
      <c r="K735" s="31"/>
      <c r="L735" s="31"/>
      <c r="M735" s="31"/>
      <c r="N735" s="31"/>
      <c r="O735" s="31"/>
      <c r="S735" s="48"/>
      <c r="T735" s="48"/>
      <c r="U735" s="48"/>
      <c r="V735" s="48"/>
      <c r="W735" s="64"/>
      <c r="X735" s="64"/>
      <c r="Y735" s="64"/>
    </row>
    <row r="736" spans="1:25" ht="12" customHeight="1" x14ac:dyDescent="0.2">
      <c r="A736" s="6"/>
      <c r="B736" s="30" t="s">
        <v>23</v>
      </c>
      <c r="C736" s="9"/>
      <c r="D736" s="83">
        <v>4.5</v>
      </c>
      <c r="E736" s="84">
        <v>4.5</v>
      </c>
      <c r="F736" s="24"/>
      <c r="G736" s="24"/>
      <c r="H736" s="24"/>
      <c r="I736" s="24"/>
      <c r="J736" s="31"/>
      <c r="K736" s="31"/>
      <c r="L736" s="31"/>
      <c r="M736" s="31"/>
      <c r="N736" s="31"/>
      <c r="O736" s="31"/>
      <c r="S736" s="48"/>
      <c r="T736" s="48"/>
      <c r="U736" s="48"/>
      <c r="V736" s="48"/>
      <c r="W736" s="64"/>
      <c r="X736" s="64"/>
      <c r="Y736" s="64"/>
    </row>
    <row r="737" spans="1:25" ht="0.75" hidden="1" customHeight="1" x14ac:dyDescent="0.2">
      <c r="A737" s="6"/>
      <c r="B737" s="30" t="s">
        <v>34</v>
      </c>
      <c r="C737" s="9"/>
      <c r="D737" s="81">
        <v>1</v>
      </c>
      <c r="E737" s="82">
        <v>1</v>
      </c>
      <c r="F737" s="24"/>
      <c r="G737" s="24"/>
      <c r="H737" s="24"/>
      <c r="I737" s="24"/>
      <c r="J737" s="31"/>
      <c r="K737" s="31"/>
      <c r="L737" s="31"/>
      <c r="M737" s="31"/>
      <c r="N737" s="31"/>
      <c r="O737" s="31"/>
      <c r="S737" s="48"/>
      <c r="T737" s="48"/>
      <c r="U737" s="48"/>
      <c r="V737" s="48"/>
      <c r="W737" s="64"/>
      <c r="X737" s="64"/>
      <c r="Y737" s="64"/>
    </row>
    <row r="738" spans="1:25" ht="21.75" hidden="1" customHeight="1" x14ac:dyDescent="0.2">
      <c r="A738" s="6"/>
      <c r="B738" s="30" t="s">
        <v>78</v>
      </c>
      <c r="C738" s="9"/>
      <c r="D738" s="88">
        <v>1.2E-2</v>
      </c>
      <c r="E738" s="89">
        <v>1.2E-2</v>
      </c>
      <c r="F738" s="10"/>
      <c r="G738" s="10"/>
      <c r="H738" s="10"/>
      <c r="I738" s="10"/>
      <c r="J738" s="31"/>
      <c r="K738" s="31"/>
      <c r="L738" s="31"/>
      <c r="M738" s="31"/>
      <c r="N738" s="31"/>
      <c r="O738" s="31"/>
      <c r="S738" s="48"/>
      <c r="T738" s="48"/>
      <c r="U738" s="48"/>
      <c r="V738" s="48"/>
      <c r="W738" s="64"/>
      <c r="X738" s="64"/>
      <c r="Y738" s="64"/>
    </row>
    <row r="739" spans="1:25" ht="15.75" customHeight="1" x14ac:dyDescent="0.2">
      <c r="A739" s="13"/>
      <c r="B739" s="11" t="s">
        <v>37</v>
      </c>
      <c r="C739" s="10">
        <v>30</v>
      </c>
      <c r="D739" s="9">
        <v>30</v>
      </c>
      <c r="E739" s="10">
        <v>30</v>
      </c>
      <c r="F739" s="10">
        <v>2.4500000000000002</v>
      </c>
      <c r="G739" s="10">
        <v>0.4</v>
      </c>
      <c r="H739" s="10">
        <v>12.2</v>
      </c>
      <c r="I739" s="10">
        <v>63.6</v>
      </c>
      <c r="J739" s="10">
        <v>3.3000000000000002E-2</v>
      </c>
      <c r="K739" s="10">
        <v>8.9999999999999993E-3</v>
      </c>
      <c r="L739" s="10">
        <v>0</v>
      </c>
      <c r="M739" s="10">
        <v>6</v>
      </c>
      <c r="N739" s="10">
        <v>0.33</v>
      </c>
      <c r="O739" s="10">
        <v>1.05</v>
      </c>
    </row>
    <row r="740" spans="1:25" ht="15.75" customHeight="1" x14ac:dyDescent="0.2">
      <c r="A740" s="13"/>
      <c r="B740" s="11" t="s">
        <v>20</v>
      </c>
      <c r="C740" s="10">
        <v>30</v>
      </c>
      <c r="D740" s="9">
        <v>30</v>
      </c>
      <c r="E740" s="10">
        <v>30</v>
      </c>
      <c r="F740" s="10">
        <v>2.04</v>
      </c>
      <c r="G740" s="10">
        <v>0.36</v>
      </c>
      <c r="H740" s="10">
        <v>11.94</v>
      </c>
      <c r="I740" s="10">
        <v>60</v>
      </c>
      <c r="J740" s="10">
        <v>5.3999999999999999E-2</v>
      </c>
      <c r="K740" s="10">
        <v>2.4E-2</v>
      </c>
      <c r="L740" s="10">
        <v>0</v>
      </c>
      <c r="M740" s="10">
        <v>14.4</v>
      </c>
      <c r="N740" s="10">
        <v>15</v>
      </c>
      <c r="O740" s="10">
        <v>1.23</v>
      </c>
    </row>
    <row r="741" spans="1:25" ht="26.25" customHeight="1" x14ac:dyDescent="0.2">
      <c r="A741" s="6" t="s">
        <v>162</v>
      </c>
      <c r="B741" s="11" t="s">
        <v>163</v>
      </c>
      <c r="C741" s="9">
        <v>180</v>
      </c>
      <c r="D741" s="8"/>
      <c r="E741" s="10"/>
      <c r="F741" s="10">
        <v>0.18</v>
      </c>
      <c r="G741" s="10">
        <v>0</v>
      </c>
      <c r="H741" s="10">
        <v>27</v>
      </c>
      <c r="I741" s="10">
        <v>122.4</v>
      </c>
      <c r="J741" s="10">
        <v>0.02</v>
      </c>
      <c r="K741" s="10">
        <v>0</v>
      </c>
      <c r="L741" s="10">
        <v>9</v>
      </c>
      <c r="M741" s="10">
        <v>12</v>
      </c>
      <c r="N741" s="10">
        <v>0.8</v>
      </c>
      <c r="O741" s="10">
        <v>4.9800000000000004</v>
      </c>
    </row>
    <row r="742" spans="1:25" ht="16.5" customHeight="1" x14ac:dyDescent="0.2">
      <c r="A742" s="6"/>
      <c r="B742" s="13" t="s">
        <v>164</v>
      </c>
      <c r="C742" s="8"/>
      <c r="D742" s="9">
        <v>18</v>
      </c>
      <c r="E742" s="10">
        <v>18</v>
      </c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 spans="1:25" ht="15" customHeight="1" x14ac:dyDescent="0.2">
      <c r="A743" s="6"/>
      <c r="B743" s="30" t="s">
        <v>23</v>
      </c>
      <c r="C743" s="29"/>
      <c r="D743" s="9">
        <v>18</v>
      </c>
      <c r="E743" s="10">
        <v>18</v>
      </c>
      <c r="F743" s="13"/>
      <c r="G743" s="13"/>
      <c r="H743" s="13"/>
      <c r="I743" s="13"/>
      <c r="J743" s="13"/>
      <c r="K743" s="13"/>
      <c r="L743" s="13"/>
      <c r="M743" s="13"/>
      <c r="N743" s="13"/>
      <c r="O743" s="13"/>
    </row>
    <row r="744" spans="1:25" ht="15" customHeight="1" x14ac:dyDescent="0.2">
      <c r="A744" s="6"/>
      <c r="B744" s="13" t="s">
        <v>24</v>
      </c>
      <c r="C744" s="29"/>
      <c r="D744" s="9">
        <v>180</v>
      </c>
      <c r="E744" s="10">
        <v>180</v>
      </c>
      <c r="F744" s="13"/>
      <c r="G744" s="13"/>
      <c r="H744" s="13"/>
      <c r="I744" s="13"/>
      <c r="J744" s="13"/>
      <c r="K744" s="13"/>
      <c r="L744" s="13"/>
      <c r="M744" s="13"/>
      <c r="N744" s="13"/>
      <c r="O744" s="13"/>
    </row>
    <row r="745" spans="1:25" ht="14.25" customHeight="1" x14ac:dyDescent="0.2">
      <c r="A745" s="16"/>
      <c r="B745" s="16" t="s">
        <v>63</v>
      </c>
      <c r="C745" s="19"/>
      <c r="D745" s="19"/>
      <c r="E745" s="19"/>
      <c r="F745" s="19">
        <f t="shared" ref="F745:O745" si="42">SUM(F698:F744)</f>
        <v>26.619999999999997</v>
      </c>
      <c r="G745" s="19">
        <f t="shared" si="42"/>
        <v>27.369999999999997</v>
      </c>
      <c r="H745" s="19">
        <f t="shared" si="42"/>
        <v>97.11999999999999</v>
      </c>
      <c r="I745" s="19">
        <f t="shared" si="42"/>
        <v>727.18999999999994</v>
      </c>
      <c r="J745" s="19">
        <f t="shared" si="42"/>
        <v>0.17099999999999999</v>
      </c>
      <c r="K745" s="19">
        <f t="shared" si="42"/>
        <v>0.129</v>
      </c>
      <c r="L745" s="19">
        <f t="shared" si="42"/>
        <v>38.589999999999996</v>
      </c>
      <c r="M745" s="19">
        <f t="shared" si="42"/>
        <v>84.2</v>
      </c>
      <c r="N745" s="19">
        <f t="shared" si="42"/>
        <v>18.580000000000002</v>
      </c>
      <c r="O745" s="19">
        <f t="shared" si="42"/>
        <v>71.77</v>
      </c>
      <c r="P745" s="128"/>
    </row>
    <row r="746" spans="1:25" ht="15.75" customHeight="1" x14ac:dyDescent="0.2">
      <c r="A746" s="13"/>
      <c r="B746" s="21" t="s">
        <v>43</v>
      </c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 spans="1:25" ht="15.75" customHeight="1" x14ac:dyDescent="0.2">
      <c r="A747" s="10" t="s">
        <v>44</v>
      </c>
      <c r="B747" s="11" t="s">
        <v>83</v>
      </c>
      <c r="C747" s="10">
        <v>180</v>
      </c>
      <c r="D747" s="10">
        <v>185</v>
      </c>
      <c r="E747" s="10">
        <v>180</v>
      </c>
      <c r="F747" s="10">
        <v>5</v>
      </c>
      <c r="G747" s="10">
        <v>5.8</v>
      </c>
      <c r="H747" s="10">
        <v>6.8</v>
      </c>
      <c r="I747" s="10">
        <v>99</v>
      </c>
      <c r="J747" s="10">
        <v>0.04</v>
      </c>
      <c r="K747" s="10">
        <v>0.26</v>
      </c>
      <c r="L747" s="10">
        <v>0.6</v>
      </c>
      <c r="M747" s="10">
        <v>248</v>
      </c>
      <c r="N747" s="10">
        <v>0.2</v>
      </c>
      <c r="O747" s="10">
        <v>20.6</v>
      </c>
    </row>
    <row r="748" spans="1:25" ht="12.75" customHeight="1" x14ac:dyDescent="0.2">
      <c r="A748" s="13" t="s">
        <v>355</v>
      </c>
      <c r="B748" s="7" t="s">
        <v>254</v>
      </c>
      <c r="C748" s="10">
        <v>50</v>
      </c>
      <c r="D748" s="10"/>
      <c r="E748" s="10"/>
      <c r="F748" s="10">
        <v>3.26</v>
      </c>
      <c r="G748" s="10">
        <v>5.62</v>
      </c>
      <c r="H748" s="10">
        <v>27</v>
      </c>
      <c r="I748" s="10">
        <v>187.33</v>
      </c>
      <c r="J748" s="10">
        <v>5.1999999999999998E-2</v>
      </c>
      <c r="K748" s="10">
        <v>3.5999999999999999E-3</v>
      </c>
      <c r="L748" s="10">
        <v>0.03</v>
      </c>
      <c r="M748" s="10"/>
      <c r="N748" s="10"/>
      <c r="O748" s="10">
        <v>4.9000000000000004</v>
      </c>
    </row>
    <row r="749" spans="1:25" ht="15.75" customHeight="1" x14ac:dyDescent="0.2">
      <c r="A749" s="13"/>
      <c r="B749" s="30" t="s">
        <v>36</v>
      </c>
      <c r="C749" s="10"/>
      <c r="D749" s="10">
        <v>27</v>
      </c>
      <c r="E749" s="10">
        <v>27</v>
      </c>
      <c r="F749" s="10"/>
      <c r="G749" s="10"/>
      <c r="H749" s="10"/>
      <c r="I749" s="10"/>
      <c r="J749" s="10"/>
      <c r="K749" s="10"/>
      <c r="L749" s="10"/>
      <c r="M749" s="158"/>
      <c r="N749" s="158"/>
      <c r="O749" s="158"/>
    </row>
    <row r="750" spans="1:25" ht="14.25" customHeight="1" x14ac:dyDescent="0.2">
      <c r="A750" s="13"/>
      <c r="B750" s="30" t="s">
        <v>67</v>
      </c>
      <c r="C750" s="10"/>
      <c r="D750" s="10">
        <v>1.5</v>
      </c>
      <c r="E750" s="10">
        <v>1.5</v>
      </c>
      <c r="F750" s="10"/>
      <c r="G750" s="10"/>
      <c r="H750" s="10"/>
      <c r="I750" s="10"/>
      <c r="J750" s="10"/>
      <c r="K750" s="10"/>
      <c r="L750" s="10"/>
      <c r="M750" s="74"/>
      <c r="N750" s="74"/>
      <c r="O750" s="74"/>
    </row>
    <row r="751" spans="1:25" ht="15.75" customHeight="1" x14ac:dyDescent="0.2">
      <c r="A751" s="13"/>
      <c r="B751" s="30" t="s">
        <v>255</v>
      </c>
      <c r="C751" s="10"/>
      <c r="D751" s="10">
        <v>14</v>
      </c>
      <c r="E751" s="10">
        <v>14</v>
      </c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 spans="1:25" ht="15.75" customHeight="1" x14ac:dyDescent="0.2">
      <c r="A752" s="13"/>
      <c r="B752" s="30" t="s">
        <v>127</v>
      </c>
      <c r="C752" s="10"/>
      <c r="D752" s="10">
        <v>6.4</v>
      </c>
      <c r="E752" s="10">
        <v>6.4</v>
      </c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 spans="1:15" ht="14.25" customHeight="1" x14ac:dyDescent="0.2">
      <c r="A753" s="13"/>
      <c r="B753" s="30" t="s">
        <v>50</v>
      </c>
      <c r="C753" s="10"/>
      <c r="D753" s="10" t="s">
        <v>256</v>
      </c>
      <c r="E753" s="10">
        <v>1.5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 spans="1:15" ht="15" customHeight="1" x14ac:dyDescent="0.2">
      <c r="A754" s="13"/>
      <c r="B754" s="13" t="s">
        <v>108</v>
      </c>
      <c r="C754" s="10"/>
      <c r="D754" s="10" t="s">
        <v>257</v>
      </c>
      <c r="E754" s="10">
        <v>1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 spans="1:15" ht="15" customHeight="1" x14ac:dyDescent="0.2">
      <c r="A755" s="13"/>
      <c r="B755" s="13" t="s">
        <v>109</v>
      </c>
      <c r="C755" s="10"/>
      <c r="D755" s="10">
        <v>5.5</v>
      </c>
      <c r="E755" s="10">
        <v>5.5</v>
      </c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 spans="1:15" ht="15" customHeight="1" x14ac:dyDescent="0.2">
      <c r="A756" s="13"/>
      <c r="B756" s="13" t="s">
        <v>258</v>
      </c>
      <c r="C756" s="10"/>
      <c r="D756" s="10">
        <v>0.4</v>
      </c>
      <c r="E756" s="10">
        <v>0.4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 spans="1:15" ht="15" customHeight="1" x14ac:dyDescent="0.2">
      <c r="A757" s="13"/>
      <c r="B757" s="13" t="s">
        <v>69</v>
      </c>
      <c r="C757" s="10"/>
      <c r="D757" s="10">
        <v>0.01</v>
      </c>
      <c r="E757" s="10">
        <v>0.01</v>
      </c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 spans="1:15" ht="13.5" customHeight="1" x14ac:dyDescent="0.2">
      <c r="A758" s="13"/>
      <c r="B758" s="13" t="s">
        <v>249</v>
      </c>
      <c r="C758" s="10"/>
      <c r="D758" s="10"/>
      <c r="E758" s="10">
        <v>56.1</v>
      </c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 spans="1:15" ht="14.25" hidden="1" customHeight="1" x14ac:dyDescent="0.2">
      <c r="A759" s="13"/>
      <c r="B759" s="13" t="s">
        <v>249</v>
      </c>
      <c r="C759" s="10"/>
      <c r="D759" s="10"/>
      <c r="E759" s="10">
        <v>56.1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 spans="1:15" ht="15" hidden="1" customHeight="1" x14ac:dyDescent="0.2">
      <c r="A760" s="6"/>
      <c r="B760" s="13"/>
      <c r="C760" s="75"/>
      <c r="D760" s="75"/>
      <c r="E760" s="76"/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 spans="1:15" ht="15" hidden="1" customHeight="1" x14ac:dyDescent="0.2">
      <c r="A761" s="6"/>
      <c r="B761" s="13"/>
      <c r="C761" s="79"/>
      <c r="D761" s="79"/>
      <c r="E761" s="80"/>
      <c r="F761" s="10"/>
      <c r="G761" s="10"/>
      <c r="H761" s="10"/>
      <c r="I761" s="10"/>
      <c r="J761" s="10"/>
      <c r="K761" s="10"/>
      <c r="L761" s="10"/>
      <c r="M761" s="10"/>
      <c r="N761" s="10"/>
      <c r="O761" s="10"/>
    </row>
    <row r="762" spans="1:15" ht="15" hidden="1" customHeight="1" x14ac:dyDescent="0.2">
      <c r="A762" s="6"/>
      <c r="B762" s="13"/>
      <c r="C762" s="77"/>
      <c r="D762" s="77"/>
      <c r="E762" s="78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 spans="1:15" ht="15" hidden="1" customHeight="1" x14ac:dyDescent="0.2">
      <c r="A763" s="6"/>
      <c r="B763" s="13"/>
      <c r="C763" s="93"/>
      <c r="D763" s="93"/>
      <c r="E763" s="86"/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 spans="1:15" ht="15" hidden="1" customHeight="1" x14ac:dyDescent="0.2">
      <c r="A764" s="6"/>
      <c r="B764" s="13"/>
      <c r="C764" s="75"/>
      <c r="D764" s="75"/>
      <c r="E764" s="76"/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 spans="1:15" ht="15" hidden="1" customHeight="1" x14ac:dyDescent="0.2">
      <c r="A765" s="6"/>
      <c r="B765" s="13"/>
      <c r="C765" s="77"/>
      <c r="D765" s="77"/>
      <c r="E765" s="78"/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 spans="1:15" ht="15" hidden="1" customHeight="1" x14ac:dyDescent="0.2">
      <c r="A766" s="6"/>
      <c r="B766" s="13"/>
      <c r="C766" s="79"/>
      <c r="D766" s="79"/>
      <c r="E766" s="80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 spans="1:15" ht="15.75" hidden="1" customHeight="1" x14ac:dyDescent="0.2">
      <c r="A767" s="10"/>
      <c r="B767" s="13"/>
      <c r="C767" s="79"/>
      <c r="D767" s="79"/>
      <c r="E767" s="80"/>
      <c r="F767" s="10"/>
      <c r="G767" s="10"/>
      <c r="H767" s="10"/>
      <c r="I767" s="10"/>
      <c r="J767" s="10"/>
      <c r="K767" s="10"/>
      <c r="L767" s="10"/>
      <c r="M767" s="10"/>
      <c r="N767" s="10"/>
      <c r="O767" s="10"/>
    </row>
    <row r="768" spans="1:15" ht="15.75" hidden="1" customHeight="1" x14ac:dyDescent="0.2">
      <c r="A768" s="13"/>
      <c r="B768" s="13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 spans="1:17" ht="15.75" hidden="1" customHeight="1" x14ac:dyDescent="0.2">
      <c r="A769" s="13"/>
      <c r="B769" s="13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 spans="1:17" ht="15.75" hidden="1" customHeight="1" x14ac:dyDescent="0.2">
      <c r="A770" s="13"/>
      <c r="B770" s="13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 spans="1:17" ht="15" customHeight="1" x14ac:dyDescent="0.2">
      <c r="A771" s="16"/>
      <c r="B771" s="16" t="s">
        <v>46</v>
      </c>
      <c r="C771" s="19"/>
      <c r="D771" s="19"/>
      <c r="E771" s="19"/>
      <c r="F771" s="19">
        <f t="shared" ref="F771:O771" si="43">F747+F748</f>
        <v>8.26</v>
      </c>
      <c r="G771" s="19">
        <f t="shared" si="43"/>
        <v>11.42</v>
      </c>
      <c r="H771" s="19">
        <f t="shared" si="43"/>
        <v>33.799999999999997</v>
      </c>
      <c r="I771" s="19">
        <f t="shared" si="43"/>
        <v>286.33000000000004</v>
      </c>
      <c r="J771" s="19">
        <f t="shared" si="43"/>
        <v>9.1999999999999998E-2</v>
      </c>
      <c r="K771" s="19">
        <f t="shared" si="43"/>
        <v>0.2636</v>
      </c>
      <c r="L771" s="19">
        <f t="shared" si="43"/>
        <v>0.63</v>
      </c>
      <c r="M771" s="19">
        <f t="shared" si="43"/>
        <v>248</v>
      </c>
      <c r="N771" s="19">
        <f t="shared" si="43"/>
        <v>0.2</v>
      </c>
      <c r="O771" s="19">
        <f t="shared" si="43"/>
        <v>25.5</v>
      </c>
      <c r="P771" s="129"/>
      <c r="Q771" s="130"/>
    </row>
    <row r="772" spans="1:17" ht="14.25" customHeight="1" x14ac:dyDescent="0.2">
      <c r="A772" s="50"/>
      <c r="B772" s="50" t="s">
        <v>47</v>
      </c>
      <c r="C772" s="36"/>
      <c r="D772" s="36"/>
      <c r="E772" s="36"/>
      <c r="F772" s="36">
        <f>F692+F695+F745+F771</f>
        <v>52.88</v>
      </c>
      <c r="G772" s="36">
        <f t="shared" ref="G772:O772" si="44">G692+G695+G745+G771</f>
        <v>57.17</v>
      </c>
      <c r="H772" s="36">
        <f t="shared" si="44"/>
        <v>218.12</v>
      </c>
      <c r="I772" s="36">
        <f t="shared" si="44"/>
        <v>1604.8200000000002</v>
      </c>
      <c r="J772" s="36">
        <f t="shared" si="44"/>
        <v>5.4669999999999996</v>
      </c>
      <c r="K772" s="36">
        <f t="shared" si="44"/>
        <v>14.0526</v>
      </c>
      <c r="L772" s="36">
        <f t="shared" si="44"/>
        <v>45.23</v>
      </c>
      <c r="M772" s="36">
        <f t="shared" si="44"/>
        <v>487.4</v>
      </c>
      <c r="N772" s="36">
        <f t="shared" si="44"/>
        <v>40.88000000000001</v>
      </c>
      <c r="O772" s="36">
        <f t="shared" si="44"/>
        <v>144.73000000000002</v>
      </c>
      <c r="P772" s="128"/>
    </row>
    <row r="773" spans="1:17" ht="16.5" customHeight="1" x14ac:dyDescent="0.2">
      <c r="A773" s="180" t="s">
        <v>138</v>
      </c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</row>
    <row r="774" spans="1:17" ht="14.25" customHeight="1" x14ac:dyDescent="0.2">
      <c r="A774" s="13"/>
      <c r="B774" s="28" t="s">
        <v>19</v>
      </c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 spans="1:17" ht="27.75" customHeight="1" x14ac:dyDescent="0.2">
      <c r="A775" s="13" t="s">
        <v>281</v>
      </c>
      <c r="B775" s="11" t="s">
        <v>282</v>
      </c>
      <c r="C775" s="10" t="s">
        <v>275</v>
      </c>
      <c r="D775" s="127"/>
      <c r="E775" s="127"/>
      <c r="F775" s="10">
        <v>9.06</v>
      </c>
      <c r="G775" s="10">
        <v>8.1</v>
      </c>
      <c r="H775" s="10">
        <v>65</v>
      </c>
      <c r="I775" s="10">
        <v>350</v>
      </c>
      <c r="J775" s="10"/>
      <c r="K775" s="10"/>
      <c r="L775" s="10">
        <v>0.5</v>
      </c>
      <c r="M775" s="10">
        <v>9.1</v>
      </c>
      <c r="N775" s="10">
        <v>0.78</v>
      </c>
      <c r="O775" s="10">
        <v>8.6</v>
      </c>
    </row>
    <row r="776" spans="1:17" ht="13.5" customHeight="1" x14ac:dyDescent="0.2">
      <c r="A776" s="13"/>
      <c r="B776" s="13" t="s">
        <v>36</v>
      </c>
      <c r="C776" s="10"/>
      <c r="D776" s="10">
        <v>67.8</v>
      </c>
      <c r="E776" s="10">
        <v>67.8</v>
      </c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spans="1:17" ht="12.75" customHeight="1" x14ac:dyDescent="0.2">
      <c r="A777" s="13"/>
      <c r="B777" s="13" t="s">
        <v>50</v>
      </c>
      <c r="C777" s="10"/>
      <c r="D777" s="10" t="s">
        <v>287</v>
      </c>
      <c r="E777" s="10">
        <v>5</v>
      </c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 spans="1:17" ht="13.5" customHeight="1" x14ac:dyDescent="0.2">
      <c r="A778" s="10"/>
      <c r="B778" s="30" t="s">
        <v>24</v>
      </c>
      <c r="C778" s="10"/>
      <c r="D778" s="9">
        <v>67.8</v>
      </c>
      <c r="E778" s="10">
        <v>67.8</v>
      </c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 spans="1:17" ht="14.25" customHeight="1" x14ac:dyDescent="0.2">
      <c r="A779" s="10"/>
      <c r="B779" s="13" t="s">
        <v>356</v>
      </c>
      <c r="C779" s="10"/>
      <c r="D779" s="9">
        <v>2</v>
      </c>
      <c r="E779" s="10">
        <v>2</v>
      </c>
      <c r="F779" s="10"/>
      <c r="G779" s="24"/>
      <c r="H779" s="10"/>
      <c r="I779" s="10"/>
      <c r="J779" s="10"/>
      <c r="K779" s="10"/>
      <c r="L779" s="10"/>
      <c r="M779" s="10"/>
      <c r="N779" s="10"/>
      <c r="O779" s="8"/>
    </row>
    <row r="780" spans="1:17" ht="14.25" customHeight="1" x14ac:dyDescent="0.2">
      <c r="A780" s="10"/>
      <c r="B780" s="13" t="s">
        <v>23</v>
      </c>
      <c r="C780" s="10"/>
      <c r="D780" s="9">
        <v>2.4</v>
      </c>
      <c r="E780" s="10">
        <v>2.4</v>
      </c>
      <c r="F780" s="10"/>
      <c r="G780" s="24"/>
      <c r="H780" s="10"/>
      <c r="I780" s="10"/>
      <c r="J780" s="10"/>
      <c r="K780" s="10"/>
      <c r="L780" s="10"/>
      <c r="M780" s="10"/>
      <c r="N780" s="10"/>
      <c r="O780" s="8"/>
    </row>
    <row r="781" spans="1:17" ht="14.25" customHeight="1" x14ac:dyDescent="0.2">
      <c r="A781" s="10"/>
      <c r="B781" s="27" t="s">
        <v>34</v>
      </c>
      <c r="C781" s="24"/>
      <c r="D781" s="26">
        <v>1.3</v>
      </c>
      <c r="E781" s="24">
        <v>1.3</v>
      </c>
      <c r="F781" s="24"/>
      <c r="G781" s="24"/>
      <c r="H781" s="24"/>
      <c r="I781" s="24"/>
      <c r="J781" s="24"/>
      <c r="K781" s="24"/>
      <c r="L781" s="24"/>
      <c r="M781" s="24"/>
      <c r="N781" s="24"/>
      <c r="O781" s="24"/>
    </row>
    <row r="782" spans="1:17" ht="14.25" customHeight="1" x14ac:dyDescent="0.2">
      <c r="A782" s="10"/>
      <c r="B782" s="27" t="s">
        <v>33</v>
      </c>
      <c r="C782" s="24"/>
      <c r="D782" s="26">
        <v>6</v>
      </c>
      <c r="E782" s="24">
        <v>6</v>
      </c>
      <c r="F782" s="24"/>
      <c r="G782" s="24"/>
      <c r="H782" s="24"/>
      <c r="I782" s="24"/>
      <c r="J782" s="24"/>
      <c r="K782" s="24"/>
      <c r="L782" s="24"/>
      <c r="M782" s="24"/>
      <c r="N782" s="24"/>
      <c r="O782" s="24"/>
    </row>
    <row r="783" spans="1:17" ht="14.25" customHeight="1" x14ac:dyDescent="0.2">
      <c r="A783" s="10"/>
      <c r="B783" s="27" t="s">
        <v>283</v>
      </c>
      <c r="C783" s="24"/>
      <c r="D783" s="26">
        <v>10</v>
      </c>
      <c r="E783" s="24">
        <v>10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</row>
    <row r="784" spans="1:17" ht="15" customHeight="1" x14ac:dyDescent="0.2">
      <c r="A784" s="10" t="s">
        <v>226</v>
      </c>
      <c r="B784" s="11" t="s">
        <v>22</v>
      </c>
      <c r="C784" s="9">
        <v>5</v>
      </c>
      <c r="D784" s="9">
        <v>5</v>
      </c>
      <c r="E784" s="10">
        <v>5</v>
      </c>
      <c r="F784" s="10">
        <v>0.05</v>
      </c>
      <c r="G784" s="10">
        <v>4.0999999999999996</v>
      </c>
      <c r="H784" s="10">
        <v>0.05</v>
      </c>
      <c r="I784" s="10">
        <v>37.5</v>
      </c>
      <c r="J784" s="10">
        <v>0</v>
      </c>
      <c r="K784" s="10">
        <v>0.01</v>
      </c>
      <c r="L784" s="10">
        <v>0</v>
      </c>
      <c r="M784" s="10">
        <v>1</v>
      </c>
      <c r="N784" s="10">
        <v>0</v>
      </c>
      <c r="O784" s="9">
        <v>3.77</v>
      </c>
    </row>
    <row r="785" spans="1:17" ht="15.75" customHeight="1" x14ac:dyDescent="0.2">
      <c r="A785" s="10"/>
      <c r="B785" s="11" t="s">
        <v>37</v>
      </c>
      <c r="C785" s="9">
        <v>40</v>
      </c>
      <c r="D785" s="9">
        <v>40</v>
      </c>
      <c r="E785" s="10">
        <v>40</v>
      </c>
      <c r="F785" s="10">
        <v>3.3</v>
      </c>
      <c r="G785" s="10">
        <v>0.5</v>
      </c>
      <c r="H785" s="10">
        <v>16.8</v>
      </c>
      <c r="I785" s="10">
        <v>84.6</v>
      </c>
      <c r="J785" s="10">
        <v>4.3999999999999997E-2</v>
      </c>
      <c r="K785" s="10">
        <v>1.2E-2</v>
      </c>
      <c r="L785" s="10">
        <v>0</v>
      </c>
      <c r="M785" s="10">
        <v>8</v>
      </c>
      <c r="N785" s="10">
        <v>0.44</v>
      </c>
      <c r="O785" s="12">
        <v>1.4</v>
      </c>
    </row>
    <row r="786" spans="1:17" ht="14.25" customHeight="1" x14ac:dyDescent="0.2">
      <c r="A786" s="13" t="s">
        <v>363</v>
      </c>
      <c r="B786" s="11" t="s">
        <v>103</v>
      </c>
      <c r="C786" s="10" t="s">
        <v>200</v>
      </c>
      <c r="D786" s="10"/>
      <c r="E786" s="10"/>
      <c r="F786" s="10">
        <v>0.13</v>
      </c>
      <c r="G786" s="10">
        <v>0.02</v>
      </c>
      <c r="H786" s="10">
        <v>11.3</v>
      </c>
      <c r="I786" s="10">
        <v>45.6</v>
      </c>
      <c r="J786" s="10">
        <v>0</v>
      </c>
      <c r="K786" s="10">
        <v>0</v>
      </c>
      <c r="L786" s="10">
        <v>3.14</v>
      </c>
      <c r="M786" s="41">
        <v>0</v>
      </c>
      <c r="N786" s="41">
        <v>0</v>
      </c>
      <c r="O786" s="41">
        <v>2.64</v>
      </c>
    </row>
    <row r="787" spans="1:17" ht="14.25" customHeight="1" x14ac:dyDescent="0.2">
      <c r="A787" s="53"/>
      <c r="B787" s="13" t="s">
        <v>104</v>
      </c>
      <c r="C787" s="54"/>
      <c r="D787" s="10">
        <v>0.5</v>
      </c>
      <c r="E787" s="10">
        <v>0.5</v>
      </c>
      <c r="F787" s="54"/>
      <c r="G787" s="54"/>
      <c r="H787" s="54"/>
      <c r="I787" s="54"/>
      <c r="J787" s="54"/>
      <c r="K787" s="54"/>
      <c r="L787" s="54"/>
      <c r="M787" s="74"/>
      <c r="N787" s="74"/>
      <c r="O787" s="74"/>
    </row>
    <row r="788" spans="1:17" ht="14.25" customHeight="1" x14ac:dyDescent="0.2">
      <c r="A788" s="11"/>
      <c r="B788" s="13" t="s">
        <v>24</v>
      </c>
      <c r="C788" s="158"/>
      <c r="D788" s="10">
        <v>216</v>
      </c>
      <c r="E788" s="10">
        <v>200</v>
      </c>
      <c r="F788" s="158"/>
      <c r="G788" s="158"/>
      <c r="H788" s="158"/>
      <c r="I788" s="158"/>
      <c r="J788" s="158"/>
      <c r="K788" s="158"/>
      <c r="L788" s="158"/>
      <c r="M788" s="74"/>
      <c r="N788" s="74"/>
      <c r="O788" s="74"/>
    </row>
    <row r="789" spans="1:17" ht="13.5" customHeight="1" x14ac:dyDescent="0.2">
      <c r="A789" s="11"/>
      <c r="B789" s="13" t="s">
        <v>23</v>
      </c>
      <c r="C789" s="158"/>
      <c r="D789" s="10">
        <v>15</v>
      </c>
      <c r="E789" s="10">
        <v>15</v>
      </c>
      <c r="F789" s="158"/>
      <c r="G789" s="158"/>
      <c r="H789" s="158"/>
      <c r="I789" s="158"/>
      <c r="J789" s="158"/>
      <c r="K789" s="158"/>
      <c r="L789" s="158"/>
      <c r="M789" s="10"/>
      <c r="N789" s="10"/>
      <c r="O789" s="10"/>
    </row>
    <row r="790" spans="1:17" ht="15" customHeight="1" x14ac:dyDescent="0.2">
      <c r="A790" s="13"/>
      <c r="B790" s="13" t="s">
        <v>105</v>
      </c>
      <c r="C790" s="10"/>
      <c r="D790" s="10">
        <v>8</v>
      </c>
      <c r="E790" s="10">
        <v>7</v>
      </c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 spans="1:17" ht="0.75" hidden="1" customHeight="1" x14ac:dyDescent="0.2">
      <c r="A791" s="10"/>
      <c r="B791" s="11"/>
      <c r="C791" s="10"/>
      <c r="D791" s="9"/>
      <c r="E791" s="10"/>
      <c r="F791" s="10"/>
      <c r="G791" s="24"/>
      <c r="H791" s="10"/>
      <c r="I791" s="10"/>
      <c r="J791" s="10"/>
      <c r="K791" s="10"/>
      <c r="L791" s="10"/>
      <c r="M791" s="10"/>
      <c r="N791" s="10"/>
      <c r="O791" s="9"/>
    </row>
    <row r="792" spans="1:17" ht="12.75" customHeight="1" x14ac:dyDescent="0.2">
      <c r="A792" s="19"/>
      <c r="B792" s="16" t="s">
        <v>55</v>
      </c>
      <c r="C792" s="19"/>
      <c r="D792" s="19"/>
      <c r="E792" s="19"/>
      <c r="F792" s="19">
        <f>SUM(F775:F791)</f>
        <v>12.540000000000001</v>
      </c>
      <c r="G792" s="19">
        <f t="shared" ref="G792:O792" si="45">SUM(G775:G791)</f>
        <v>12.719999999999999</v>
      </c>
      <c r="H792" s="19">
        <f t="shared" si="45"/>
        <v>93.149999999999991</v>
      </c>
      <c r="I792" s="19">
        <f t="shared" si="45"/>
        <v>517.70000000000005</v>
      </c>
      <c r="J792" s="19">
        <f t="shared" si="45"/>
        <v>4.3999999999999997E-2</v>
      </c>
      <c r="K792" s="19">
        <f t="shared" si="45"/>
        <v>2.1999999999999999E-2</v>
      </c>
      <c r="L792" s="19">
        <f t="shared" si="45"/>
        <v>3.64</v>
      </c>
      <c r="M792" s="19">
        <f t="shared" si="45"/>
        <v>18.100000000000001</v>
      </c>
      <c r="N792" s="19">
        <f t="shared" si="45"/>
        <v>1.22</v>
      </c>
      <c r="O792" s="19">
        <f t="shared" si="45"/>
        <v>16.41</v>
      </c>
      <c r="P792" s="129"/>
      <c r="Q792" s="130"/>
    </row>
    <row r="793" spans="1:17" ht="14.25" customHeight="1" x14ac:dyDescent="0.2">
      <c r="A793" s="24"/>
      <c r="B793" s="21" t="s">
        <v>26</v>
      </c>
      <c r="C793" s="24"/>
      <c r="D793" s="23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</row>
    <row r="794" spans="1:17" ht="14.25" customHeight="1" x14ac:dyDescent="0.2">
      <c r="A794" s="24" t="s">
        <v>56</v>
      </c>
      <c r="B794" s="114" t="s">
        <v>320</v>
      </c>
      <c r="C794" s="24">
        <v>75</v>
      </c>
      <c r="D794" s="26">
        <v>75</v>
      </c>
      <c r="E794" s="24">
        <v>75</v>
      </c>
      <c r="F794" s="24">
        <v>0.23</v>
      </c>
      <c r="G794" s="24">
        <v>0</v>
      </c>
      <c r="H794" s="24">
        <v>7.88</v>
      </c>
      <c r="I794" s="24">
        <v>30.42</v>
      </c>
      <c r="J794" s="24">
        <v>18</v>
      </c>
      <c r="K794" s="24">
        <v>0.02</v>
      </c>
      <c r="L794" s="24">
        <v>5.63</v>
      </c>
      <c r="M794" s="24">
        <v>15</v>
      </c>
      <c r="N794" s="24">
        <v>1.9</v>
      </c>
      <c r="O794" s="162">
        <v>7</v>
      </c>
    </row>
    <row r="795" spans="1:17" ht="12.75" customHeight="1" x14ac:dyDescent="0.2">
      <c r="A795" s="19"/>
      <c r="B795" s="16" t="s">
        <v>28</v>
      </c>
      <c r="C795" s="19"/>
      <c r="D795" s="18"/>
      <c r="E795" s="19"/>
      <c r="F795" s="19">
        <f t="shared" ref="F795:O795" si="46">F794</f>
        <v>0.23</v>
      </c>
      <c r="G795" s="19">
        <f t="shared" si="46"/>
        <v>0</v>
      </c>
      <c r="H795" s="19">
        <f t="shared" si="46"/>
        <v>7.88</v>
      </c>
      <c r="I795" s="19">
        <f t="shared" si="46"/>
        <v>30.42</v>
      </c>
      <c r="J795" s="19">
        <f t="shared" si="46"/>
        <v>18</v>
      </c>
      <c r="K795" s="19">
        <f t="shared" si="46"/>
        <v>0.02</v>
      </c>
      <c r="L795" s="19">
        <f t="shared" si="46"/>
        <v>5.63</v>
      </c>
      <c r="M795" s="19">
        <f t="shared" si="46"/>
        <v>15</v>
      </c>
      <c r="N795" s="19">
        <f t="shared" si="46"/>
        <v>1.9</v>
      </c>
      <c r="O795" s="19">
        <f t="shared" si="46"/>
        <v>7</v>
      </c>
      <c r="P795" s="129"/>
      <c r="Q795" s="130"/>
    </row>
    <row r="796" spans="1:17" ht="14.25" customHeight="1" x14ac:dyDescent="0.2">
      <c r="A796" s="13"/>
      <c r="B796" s="21" t="s">
        <v>29</v>
      </c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</row>
    <row r="797" spans="1:17" ht="12" customHeight="1" x14ac:dyDescent="0.2">
      <c r="A797" s="27" t="s">
        <v>273</v>
      </c>
      <c r="B797" s="25" t="s">
        <v>286</v>
      </c>
      <c r="C797" s="24">
        <v>200</v>
      </c>
      <c r="D797" s="24"/>
      <c r="E797" s="24"/>
      <c r="F797" s="24">
        <v>1.76</v>
      </c>
      <c r="G797" s="24">
        <v>2.2599999999999998</v>
      </c>
      <c r="H797" s="24">
        <v>16.46</v>
      </c>
      <c r="I797" s="24">
        <v>93.2</v>
      </c>
      <c r="J797" s="24"/>
      <c r="K797" s="24"/>
      <c r="L797" s="24">
        <v>6.6</v>
      </c>
      <c r="M797" s="24"/>
      <c r="N797" s="24"/>
      <c r="O797" s="24">
        <v>5.23</v>
      </c>
    </row>
    <row r="798" spans="1:17" ht="15" customHeight="1" x14ac:dyDescent="0.2">
      <c r="A798" s="27"/>
      <c r="B798" s="43" t="s">
        <v>172</v>
      </c>
      <c r="C798" s="24"/>
      <c r="D798" s="81"/>
      <c r="E798" s="82"/>
      <c r="F798" s="24"/>
      <c r="G798" s="24"/>
      <c r="H798" s="24"/>
      <c r="I798" s="24"/>
      <c r="J798" s="24"/>
      <c r="K798" s="24"/>
      <c r="L798" s="24"/>
      <c r="M798" s="24"/>
      <c r="N798" s="24"/>
      <c r="O798" s="24"/>
    </row>
    <row r="799" spans="1:17" ht="15" customHeight="1" x14ac:dyDescent="0.2">
      <c r="A799" s="27"/>
      <c r="B799" s="46" t="s">
        <v>288</v>
      </c>
      <c r="C799" s="24"/>
      <c r="D799" s="83">
        <v>80</v>
      </c>
      <c r="E799" s="84">
        <v>60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</row>
    <row r="800" spans="1:17" ht="13.5" customHeight="1" x14ac:dyDescent="0.2">
      <c r="A800" s="27"/>
      <c r="B800" s="45" t="s">
        <v>289</v>
      </c>
      <c r="C800" s="24"/>
      <c r="D800" s="81">
        <v>85.7</v>
      </c>
      <c r="E800" s="82">
        <v>60</v>
      </c>
      <c r="F800" s="24"/>
      <c r="G800" s="24"/>
      <c r="H800" s="24"/>
      <c r="I800" s="24"/>
      <c r="J800" s="24"/>
      <c r="K800" s="24"/>
      <c r="L800" s="24"/>
      <c r="M800" s="24"/>
      <c r="N800" s="24"/>
      <c r="O800" s="24"/>
    </row>
    <row r="801" spans="1:15" ht="12.75" customHeight="1" x14ac:dyDescent="0.2">
      <c r="A801" s="27"/>
      <c r="B801" s="45" t="s">
        <v>165</v>
      </c>
      <c r="C801" s="24"/>
      <c r="D801" s="88">
        <v>92.3</v>
      </c>
      <c r="E801" s="89">
        <v>60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</row>
    <row r="802" spans="1:15" ht="13.5" customHeight="1" x14ac:dyDescent="0.2">
      <c r="A802" s="27"/>
      <c r="B802" s="45" t="s">
        <v>290</v>
      </c>
      <c r="C802" s="24"/>
      <c r="D802" s="83">
        <v>100</v>
      </c>
      <c r="E802" s="84">
        <v>60</v>
      </c>
      <c r="F802" s="24"/>
      <c r="G802" s="24"/>
      <c r="H802" s="24"/>
      <c r="I802" s="24"/>
      <c r="J802" s="24"/>
      <c r="K802" s="24"/>
      <c r="L802" s="24"/>
      <c r="M802" s="24"/>
      <c r="N802" s="24"/>
      <c r="O802" s="24"/>
    </row>
    <row r="803" spans="1:15" ht="15" customHeight="1" x14ac:dyDescent="0.2">
      <c r="A803" s="27"/>
      <c r="B803" s="43" t="s">
        <v>166</v>
      </c>
      <c r="C803" s="24"/>
      <c r="D803" s="81"/>
      <c r="E803" s="82"/>
      <c r="F803" s="24"/>
      <c r="G803" s="24"/>
      <c r="H803" s="24"/>
      <c r="I803" s="24"/>
      <c r="J803" s="24"/>
      <c r="K803" s="24"/>
      <c r="L803" s="24"/>
      <c r="M803" s="24"/>
      <c r="N803" s="24"/>
      <c r="O803" s="24"/>
    </row>
    <row r="804" spans="1:15" ht="15.75" customHeight="1" x14ac:dyDescent="0.2">
      <c r="A804" s="27"/>
      <c r="B804" s="46" t="s">
        <v>300</v>
      </c>
      <c r="C804" s="24"/>
      <c r="D804" s="83">
        <v>10</v>
      </c>
      <c r="E804" s="84">
        <v>8</v>
      </c>
      <c r="F804" s="24"/>
      <c r="G804" s="24"/>
      <c r="H804" s="24"/>
      <c r="I804" s="24"/>
      <c r="J804" s="24"/>
      <c r="K804" s="24"/>
      <c r="L804" s="24"/>
      <c r="M804" s="24"/>
      <c r="N804" s="24"/>
      <c r="O804" s="24"/>
    </row>
    <row r="805" spans="1:15" ht="16.5" customHeight="1" x14ac:dyDescent="0.2">
      <c r="A805" s="27"/>
      <c r="B805" s="46" t="s">
        <v>301</v>
      </c>
      <c r="C805" s="24"/>
      <c r="D805" s="81">
        <v>10.7</v>
      </c>
      <c r="E805" s="82">
        <v>8</v>
      </c>
      <c r="F805" s="24"/>
      <c r="G805" s="24"/>
      <c r="H805" s="24"/>
      <c r="I805" s="24"/>
      <c r="J805" s="24"/>
      <c r="K805" s="24"/>
      <c r="L805" s="24"/>
      <c r="M805" s="24"/>
      <c r="N805" s="24"/>
      <c r="O805" s="24"/>
    </row>
    <row r="806" spans="1:15" ht="15" customHeight="1" x14ac:dyDescent="0.2">
      <c r="A806" s="27"/>
      <c r="B806" s="30" t="s">
        <v>32</v>
      </c>
      <c r="C806" s="24"/>
      <c r="D806" s="77">
        <v>9.6</v>
      </c>
      <c r="E806" s="78">
        <v>8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</row>
    <row r="807" spans="1:15" ht="17.25" customHeight="1" x14ac:dyDescent="0.2">
      <c r="A807" s="27"/>
      <c r="B807" s="30" t="s">
        <v>33</v>
      </c>
      <c r="C807" s="24"/>
      <c r="D807" s="77">
        <v>2</v>
      </c>
      <c r="E807" s="78">
        <v>2</v>
      </c>
      <c r="F807" s="24"/>
      <c r="G807" s="24"/>
      <c r="H807" s="24"/>
      <c r="I807" s="24"/>
      <c r="J807" s="24"/>
      <c r="K807" s="24"/>
      <c r="L807" s="24"/>
      <c r="M807" s="24"/>
      <c r="N807" s="24"/>
      <c r="O807" s="24"/>
    </row>
    <row r="808" spans="1:15" ht="15.75" customHeight="1" x14ac:dyDescent="0.2">
      <c r="A808" s="27"/>
      <c r="B808" s="30" t="s">
        <v>274</v>
      </c>
      <c r="C808" s="24"/>
      <c r="D808" s="90">
        <v>4</v>
      </c>
      <c r="E808" s="91">
        <v>4</v>
      </c>
      <c r="F808" s="24"/>
      <c r="G808" s="24"/>
      <c r="H808" s="24"/>
      <c r="I808" s="24"/>
      <c r="J808" s="24"/>
      <c r="K808" s="24"/>
      <c r="L808" s="24"/>
      <c r="M808" s="24"/>
      <c r="N808" s="24"/>
      <c r="O808" s="24"/>
    </row>
    <row r="809" spans="1:15" ht="15.75" customHeight="1" x14ac:dyDescent="0.2">
      <c r="A809" s="27"/>
      <c r="B809" s="30" t="s">
        <v>90</v>
      </c>
      <c r="C809" s="24"/>
      <c r="D809" s="81">
        <v>150</v>
      </c>
      <c r="E809" s="82">
        <v>150</v>
      </c>
      <c r="F809" s="24"/>
      <c r="G809" s="24"/>
      <c r="H809" s="24"/>
      <c r="I809" s="24"/>
      <c r="J809" s="24"/>
      <c r="K809" s="24"/>
      <c r="L809" s="24"/>
      <c r="M809" s="24"/>
      <c r="N809" s="24"/>
      <c r="O809" s="24"/>
    </row>
    <row r="810" spans="1:15" ht="15.75" customHeight="1" x14ac:dyDescent="0.2">
      <c r="A810" s="27"/>
      <c r="B810" s="27" t="s">
        <v>34</v>
      </c>
      <c r="C810" s="24"/>
      <c r="D810" s="83">
        <v>2</v>
      </c>
      <c r="E810" s="84">
        <v>2</v>
      </c>
      <c r="F810" s="24"/>
      <c r="G810" s="24"/>
      <c r="H810" s="24"/>
      <c r="I810" s="24"/>
      <c r="J810" s="24"/>
      <c r="K810" s="24"/>
      <c r="L810" s="24"/>
      <c r="M810" s="24"/>
      <c r="N810" s="24"/>
      <c r="O810" s="24"/>
    </row>
    <row r="811" spans="1:15" ht="15.75" hidden="1" customHeight="1" x14ac:dyDescent="0.2">
      <c r="A811" s="13"/>
      <c r="B811" s="13"/>
      <c r="C811" s="10"/>
      <c r="D811" s="75"/>
      <c r="E811" s="76"/>
      <c r="F811" s="10"/>
      <c r="G811" s="10"/>
      <c r="H811" s="10"/>
      <c r="I811" s="10"/>
      <c r="J811" s="10"/>
      <c r="K811" s="10"/>
      <c r="L811" s="10"/>
      <c r="M811" s="10"/>
      <c r="N811" s="10"/>
      <c r="O811" s="10"/>
    </row>
    <row r="812" spans="1:15" ht="15.75" hidden="1" customHeight="1" x14ac:dyDescent="0.2">
      <c r="A812" s="13"/>
      <c r="B812" s="13"/>
      <c r="C812" s="10"/>
      <c r="D812" s="79"/>
      <c r="E812" s="80"/>
      <c r="F812" s="10"/>
      <c r="G812" s="10"/>
      <c r="H812" s="10"/>
      <c r="I812" s="10"/>
      <c r="J812" s="10"/>
      <c r="K812" s="10"/>
      <c r="L812" s="10"/>
      <c r="M812" s="10"/>
      <c r="N812" s="10"/>
      <c r="O812" s="10"/>
    </row>
    <row r="813" spans="1:15" ht="13.5" customHeight="1" x14ac:dyDescent="0.2">
      <c r="A813" s="13" t="s">
        <v>246</v>
      </c>
      <c r="B813" s="56" t="s">
        <v>247</v>
      </c>
      <c r="C813" s="10">
        <v>80</v>
      </c>
      <c r="D813" s="10"/>
      <c r="E813" s="10"/>
      <c r="F813" s="10">
        <v>11.84</v>
      </c>
      <c r="G813" s="10">
        <v>15.04</v>
      </c>
      <c r="H813" s="10">
        <v>9.2799999999999994</v>
      </c>
      <c r="I813" s="10">
        <v>219.2</v>
      </c>
      <c r="J813" s="10"/>
      <c r="K813" s="10"/>
      <c r="L813" s="10">
        <v>0</v>
      </c>
      <c r="M813" s="10"/>
      <c r="N813" s="10"/>
      <c r="O813" s="10">
        <v>26.68</v>
      </c>
    </row>
    <row r="814" spans="1:15" ht="15" customHeight="1" x14ac:dyDescent="0.2">
      <c r="A814" s="13"/>
      <c r="B814" s="13" t="s">
        <v>248</v>
      </c>
      <c r="C814" s="10"/>
      <c r="D814" s="10">
        <v>72</v>
      </c>
      <c r="E814" s="10">
        <v>52.8</v>
      </c>
      <c r="F814" s="10"/>
      <c r="G814" s="10"/>
      <c r="H814" s="10"/>
      <c r="I814" s="10"/>
      <c r="J814" s="10"/>
      <c r="K814" s="10"/>
      <c r="L814" s="10"/>
      <c r="M814" s="10"/>
      <c r="N814" s="10"/>
      <c r="O814" s="10"/>
    </row>
    <row r="815" spans="1:15" ht="15" customHeight="1" x14ac:dyDescent="0.2">
      <c r="A815" s="13"/>
      <c r="B815" s="13" t="s">
        <v>92</v>
      </c>
      <c r="C815" s="10"/>
      <c r="D815" s="10">
        <v>14.4</v>
      </c>
      <c r="E815" s="10">
        <v>14.4</v>
      </c>
      <c r="F815" s="10"/>
      <c r="G815" s="10"/>
      <c r="H815" s="10"/>
      <c r="I815" s="10"/>
      <c r="J815" s="10"/>
      <c r="K815" s="10"/>
      <c r="L815" s="10"/>
      <c r="M815" s="10"/>
      <c r="N815" s="10"/>
      <c r="O815" s="10"/>
    </row>
    <row r="816" spans="1:15" ht="15" customHeight="1" x14ac:dyDescent="0.2">
      <c r="A816" s="13"/>
      <c r="B816" s="13" t="s">
        <v>24</v>
      </c>
      <c r="C816" s="10"/>
      <c r="D816" s="10">
        <v>21</v>
      </c>
      <c r="E816" s="10">
        <v>21</v>
      </c>
      <c r="F816" s="10"/>
      <c r="G816" s="10"/>
      <c r="H816" s="10"/>
      <c r="I816" s="10"/>
      <c r="J816" s="10"/>
      <c r="K816" s="10"/>
      <c r="L816" s="10"/>
      <c r="M816" s="10"/>
      <c r="N816" s="10"/>
      <c r="O816" s="10"/>
    </row>
    <row r="817" spans="1:15" ht="15" customHeight="1" x14ac:dyDescent="0.2">
      <c r="A817" s="13"/>
      <c r="B817" s="13" t="s">
        <v>52</v>
      </c>
      <c r="C817" s="10"/>
      <c r="D817" s="10">
        <v>8</v>
      </c>
      <c r="E817" s="10">
        <v>8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/>
    </row>
    <row r="818" spans="1:15" ht="15" customHeight="1" x14ac:dyDescent="0.2">
      <c r="A818" s="13"/>
      <c r="B818" s="13" t="s">
        <v>34</v>
      </c>
      <c r="C818" s="10"/>
      <c r="D818" s="10">
        <v>1.2</v>
      </c>
      <c r="E818" s="10">
        <v>1.2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/>
    </row>
    <row r="819" spans="1:15" ht="15" customHeight="1" x14ac:dyDescent="0.2">
      <c r="A819" s="13"/>
      <c r="B819" s="13" t="s">
        <v>249</v>
      </c>
      <c r="C819" s="10"/>
      <c r="D819" s="10"/>
      <c r="E819" s="10">
        <v>92.8</v>
      </c>
      <c r="F819" s="10"/>
      <c r="G819" s="10"/>
      <c r="H819" s="10"/>
      <c r="I819" s="10"/>
      <c r="J819" s="10"/>
      <c r="K819" s="10"/>
      <c r="L819" s="10"/>
      <c r="M819" s="10"/>
      <c r="N819" s="10"/>
      <c r="O819" s="10"/>
    </row>
    <row r="820" spans="1:15" ht="15.75" customHeight="1" x14ac:dyDescent="0.2">
      <c r="A820" s="13"/>
      <c r="B820" s="13" t="s">
        <v>33</v>
      </c>
      <c r="C820" s="10"/>
      <c r="D820" s="10">
        <v>8</v>
      </c>
      <c r="E820" s="10">
        <v>8</v>
      </c>
      <c r="F820" s="10"/>
      <c r="G820" s="10"/>
      <c r="H820" s="10"/>
      <c r="I820" s="10"/>
      <c r="J820" s="10"/>
      <c r="K820" s="10"/>
      <c r="L820" s="10"/>
      <c r="M820" s="10"/>
      <c r="N820" s="10"/>
      <c r="O820" s="10"/>
    </row>
    <row r="821" spans="1:15" ht="15" hidden="1" customHeight="1" x14ac:dyDescent="0.2">
      <c r="A821" s="13"/>
      <c r="B821" s="13" t="s">
        <v>51</v>
      </c>
      <c r="C821" s="10"/>
      <c r="D821" s="10">
        <v>5</v>
      </c>
      <c r="E821" s="10">
        <v>5</v>
      </c>
      <c r="F821" s="10"/>
      <c r="G821" s="10"/>
      <c r="H821" s="10"/>
      <c r="I821" s="10"/>
      <c r="J821" s="10"/>
      <c r="K821" s="10"/>
      <c r="L821" s="10"/>
      <c r="M821" s="10"/>
      <c r="N821" s="10"/>
      <c r="O821" s="10"/>
    </row>
    <row r="822" spans="1:15" ht="15" customHeight="1" x14ac:dyDescent="0.2">
      <c r="A822" s="13" t="s">
        <v>79</v>
      </c>
      <c r="B822" s="11" t="s">
        <v>80</v>
      </c>
      <c r="C822" s="10">
        <v>150</v>
      </c>
      <c r="D822" s="10"/>
      <c r="E822" s="10"/>
      <c r="F822" s="10">
        <v>3</v>
      </c>
      <c r="G822" s="10">
        <v>5.0999999999999996</v>
      </c>
      <c r="H822" s="10">
        <v>18.5</v>
      </c>
      <c r="I822" s="10">
        <v>132.6</v>
      </c>
      <c r="J822" s="10">
        <v>0.15</v>
      </c>
      <c r="K822" s="10">
        <v>0.1</v>
      </c>
      <c r="L822" s="10">
        <v>5.6</v>
      </c>
      <c r="M822" s="10">
        <v>40</v>
      </c>
      <c r="N822" s="10">
        <v>1</v>
      </c>
      <c r="O822" s="12">
        <v>13.89</v>
      </c>
    </row>
    <row r="823" spans="1:15" ht="14.25" customHeight="1" x14ac:dyDescent="0.2">
      <c r="A823" s="13"/>
      <c r="B823" s="27" t="s">
        <v>172</v>
      </c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</row>
    <row r="824" spans="1:15" ht="14.25" customHeight="1" x14ac:dyDescent="0.2">
      <c r="A824" s="13"/>
      <c r="B824" s="46" t="s">
        <v>288</v>
      </c>
      <c r="C824" s="10"/>
      <c r="D824" s="10">
        <v>170.7</v>
      </c>
      <c r="E824" s="10">
        <v>128</v>
      </c>
      <c r="F824" s="10"/>
      <c r="G824" s="10"/>
      <c r="H824" s="10"/>
      <c r="I824" s="10"/>
      <c r="J824" s="10"/>
      <c r="K824" s="10"/>
      <c r="L824" s="10"/>
      <c r="M824" s="10"/>
      <c r="N824" s="10"/>
      <c r="O824" s="10"/>
    </row>
    <row r="825" spans="1:15" ht="14.25" customHeight="1" x14ac:dyDescent="0.2">
      <c r="A825" s="13"/>
      <c r="B825" s="45" t="s">
        <v>289</v>
      </c>
      <c r="C825" s="10"/>
      <c r="D825" s="10">
        <v>183</v>
      </c>
      <c r="E825" s="10">
        <v>128</v>
      </c>
      <c r="F825" s="10"/>
      <c r="G825" s="10"/>
      <c r="H825" s="10"/>
      <c r="I825" s="10"/>
      <c r="J825" s="10"/>
      <c r="K825" s="10"/>
      <c r="L825" s="10"/>
      <c r="M825" s="10"/>
      <c r="N825" s="10"/>
      <c r="O825" s="10"/>
    </row>
    <row r="826" spans="1:15" s="60" customFormat="1" ht="15.75" customHeight="1" x14ac:dyDescent="0.2">
      <c r="A826" s="13"/>
      <c r="B826" s="45" t="s">
        <v>165</v>
      </c>
      <c r="C826" s="10"/>
      <c r="D826" s="10">
        <v>197</v>
      </c>
      <c r="E826" s="10">
        <v>128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/>
    </row>
    <row r="827" spans="1:15" s="60" customFormat="1" ht="15.75" customHeight="1" x14ac:dyDescent="0.2">
      <c r="A827" s="13"/>
      <c r="B827" s="45" t="s">
        <v>290</v>
      </c>
      <c r="C827" s="10"/>
      <c r="D827" s="10">
        <v>213.3</v>
      </c>
      <c r="E827" s="10">
        <v>128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/>
    </row>
    <row r="828" spans="1:15" s="60" customFormat="1" ht="15.75" customHeight="1" x14ac:dyDescent="0.2">
      <c r="A828" s="13"/>
      <c r="B828" s="13" t="s">
        <v>73</v>
      </c>
      <c r="C828" s="10"/>
      <c r="D828" s="10">
        <v>24</v>
      </c>
      <c r="E828" s="10">
        <v>24</v>
      </c>
      <c r="F828" s="10"/>
      <c r="G828" s="10"/>
      <c r="H828" s="10"/>
      <c r="I828" s="10"/>
      <c r="J828" s="10"/>
      <c r="K828" s="10"/>
      <c r="L828" s="10"/>
      <c r="M828" s="10"/>
      <c r="N828" s="10"/>
      <c r="O828" s="10"/>
    </row>
    <row r="829" spans="1:15" s="60" customFormat="1" ht="15.75" customHeight="1" x14ac:dyDescent="0.2">
      <c r="A829" s="13"/>
      <c r="B829" s="13" t="s">
        <v>51</v>
      </c>
      <c r="C829" s="87"/>
      <c r="D829" s="140">
        <v>5.2</v>
      </c>
      <c r="E829" s="87">
        <v>5.2</v>
      </c>
      <c r="F829" s="10"/>
      <c r="G829" s="10"/>
      <c r="H829" s="10"/>
      <c r="I829" s="10"/>
      <c r="J829" s="10"/>
      <c r="K829" s="10"/>
      <c r="L829" s="10"/>
      <c r="M829" s="10"/>
      <c r="N829" s="10"/>
      <c r="O829" s="10"/>
    </row>
    <row r="830" spans="1:15" s="60" customFormat="1" ht="15.75" customHeight="1" x14ac:dyDescent="0.2">
      <c r="A830" s="6"/>
      <c r="B830" s="30" t="s">
        <v>34</v>
      </c>
      <c r="C830" s="9"/>
      <c r="D830" s="78">
        <v>2</v>
      </c>
      <c r="E830" s="78">
        <v>2</v>
      </c>
      <c r="F830" s="31"/>
      <c r="G830" s="10"/>
      <c r="H830" s="10"/>
      <c r="I830" s="10"/>
      <c r="J830" s="31"/>
      <c r="K830" s="31"/>
      <c r="L830" s="31"/>
      <c r="M830" s="31"/>
      <c r="N830" s="31"/>
      <c r="O830" s="31"/>
    </row>
    <row r="831" spans="1:15" ht="15" customHeight="1" x14ac:dyDescent="0.2">
      <c r="A831" s="13"/>
      <c r="B831" s="137" t="s">
        <v>37</v>
      </c>
      <c r="C831" s="10">
        <v>50</v>
      </c>
      <c r="D831" s="10">
        <v>50</v>
      </c>
      <c r="E831" s="10">
        <v>50</v>
      </c>
      <c r="F831" s="151">
        <v>4.0999999999999996</v>
      </c>
      <c r="G831" s="105">
        <v>0.7</v>
      </c>
      <c r="H831" s="105">
        <v>21</v>
      </c>
      <c r="I831" s="105">
        <v>106</v>
      </c>
      <c r="J831" s="151">
        <v>5.5E-2</v>
      </c>
      <c r="K831" s="151">
        <v>1.4999999999999999E-2</v>
      </c>
      <c r="L831" s="151">
        <v>0</v>
      </c>
      <c r="M831" s="31">
        <v>12</v>
      </c>
      <c r="N831" s="31">
        <v>0.66</v>
      </c>
      <c r="O831" s="10">
        <v>1.76</v>
      </c>
    </row>
    <row r="832" spans="1:15" ht="12" customHeight="1" x14ac:dyDescent="0.2">
      <c r="A832" s="10" t="s">
        <v>307</v>
      </c>
      <c r="B832" s="11" t="s">
        <v>81</v>
      </c>
      <c r="C832" s="10">
        <v>180</v>
      </c>
      <c r="D832" s="10"/>
      <c r="E832" s="10"/>
      <c r="F832" s="10">
        <v>0.54</v>
      </c>
      <c r="G832" s="10">
        <v>0.09</v>
      </c>
      <c r="H832" s="10">
        <v>18.09</v>
      </c>
      <c r="I832" s="10">
        <v>75.599999999999994</v>
      </c>
      <c r="J832" s="10">
        <v>0.02</v>
      </c>
      <c r="K832" s="10">
        <v>0</v>
      </c>
      <c r="L832" s="10">
        <v>0.18</v>
      </c>
      <c r="M832" s="10">
        <v>18</v>
      </c>
      <c r="N832" s="10">
        <v>0.9</v>
      </c>
      <c r="O832" s="31">
        <v>3.76</v>
      </c>
    </row>
    <row r="833" spans="1:17" ht="15" customHeight="1" x14ac:dyDescent="0.2">
      <c r="A833" s="10"/>
      <c r="B833" s="13" t="s">
        <v>82</v>
      </c>
      <c r="C833" s="10"/>
      <c r="D833" s="10">
        <v>18</v>
      </c>
      <c r="E833" s="10">
        <v>45</v>
      </c>
      <c r="F833" s="10"/>
      <c r="G833" s="10"/>
      <c r="H833" s="10"/>
      <c r="I833" s="10"/>
      <c r="J833" s="10"/>
      <c r="K833" s="10"/>
      <c r="L833" s="10"/>
      <c r="M833" s="10"/>
      <c r="N833" s="10"/>
      <c r="O833" s="10"/>
    </row>
    <row r="834" spans="1:17" ht="15" customHeight="1" x14ac:dyDescent="0.2">
      <c r="A834" s="10"/>
      <c r="B834" s="13" t="s">
        <v>24</v>
      </c>
      <c r="C834" s="10"/>
      <c r="D834" s="10">
        <v>183</v>
      </c>
      <c r="E834" s="10">
        <v>180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/>
    </row>
    <row r="835" spans="1:17" ht="14.25" customHeight="1" x14ac:dyDescent="0.2">
      <c r="A835" s="10"/>
      <c r="B835" s="13" t="s">
        <v>23</v>
      </c>
      <c r="C835" s="10"/>
      <c r="D835" s="10">
        <v>9</v>
      </c>
      <c r="E835" s="10">
        <v>9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/>
    </row>
    <row r="836" spans="1:17" ht="14.25" customHeight="1" x14ac:dyDescent="0.2">
      <c r="A836" s="10"/>
      <c r="B836" s="13" t="s">
        <v>41</v>
      </c>
      <c r="C836" s="10"/>
      <c r="D836" s="10">
        <v>0.18</v>
      </c>
      <c r="E836" s="10">
        <v>0.18</v>
      </c>
      <c r="F836" s="10"/>
      <c r="G836" s="10"/>
      <c r="H836" s="10"/>
      <c r="I836" s="10"/>
      <c r="J836" s="10"/>
      <c r="K836" s="10"/>
      <c r="L836" s="10"/>
      <c r="M836" s="10"/>
      <c r="N836" s="10"/>
      <c r="O836" s="10"/>
    </row>
    <row r="837" spans="1:17" ht="13.5" customHeight="1" x14ac:dyDescent="0.2">
      <c r="A837" s="16"/>
      <c r="B837" s="16" t="s">
        <v>63</v>
      </c>
      <c r="C837" s="19"/>
      <c r="D837" s="19"/>
      <c r="E837" s="19"/>
      <c r="F837" s="19">
        <f t="shared" ref="F837:O837" si="47">SUM(F797:F836)</f>
        <v>21.240000000000002</v>
      </c>
      <c r="G837" s="19">
        <f t="shared" si="47"/>
        <v>23.189999999999998</v>
      </c>
      <c r="H837" s="19">
        <f t="shared" si="47"/>
        <v>83.330000000000013</v>
      </c>
      <c r="I837" s="19">
        <f t="shared" si="47"/>
        <v>626.6</v>
      </c>
      <c r="J837" s="19">
        <f t="shared" si="47"/>
        <v>0.22499999999999998</v>
      </c>
      <c r="K837" s="19">
        <f t="shared" si="47"/>
        <v>0.115</v>
      </c>
      <c r="L837" s="19">
        <f t="shared" si="47"/>
        <v>12.379999999999999</v>
      </c>
      <c r="M837" s="19">
        <f t="shared" si="47"/>
        <v>70</v>
      </c>
      <c r="N837" s="19">
        <f t="shared" si="47"/>
        <v>2.56</v>
      </c>
      <c r="O837" s="19">
        <f t="shared" si="47"/>
        <v>51.319999999999993</v>
      </c>
      <c r="P837" s="154"/>
      <c r="Q837" s="130"/>
    </row>
    <row r="838" spans="1:17" ht="16.5" customHeight="1" x14ac:dyDescent="0.2">
      <c r="A838" s="13"/>
      <c r="B838" s="21" t="s">
        <v>43</v>
      </c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</row>
    <row r="839" spans="1:17" ht="13.5" customHeight="1" x14ac:dyDescent="0.2">
      <c r="A839" s="10" t="s">
        <v>44</v>
      </c>
      <c r="B839" s="11" t="s">
        <v>45</v>
      </c>
      <c r="C839" s="10">
        <v>180</v>
      </c>
      <c r="D839" s="9">
        <v>186</v>
      </c>
      <c r="E839" s="10">
        <v>180</v>
      </c>
      <c r="F839" s="10">
        <v>5</v>
      </c>
      <c r="G839" s="10">
        <v>5.8</v>
      </c>
      <c r="H839" s="10">
        <v>7.4</v>
      </c>
      <c r="I839" s="10">
        <v>101.7</v>
      </c>
      <c r="J839" s="10">
        <v>7.1999999999999995E-2</v>
      </c>
      <c r="K839" s="10">
        <v>0.3</v>
      </c>
      <c r="L839" s="10">
        <v>1.26</v>
      </c>
      <c r="M839" s="10">
        <v>248</v>
      </c>
      <c r="N839" s="10">
        <v>0.2</v>
      </c>
      <c r="O839" s="10">
        <v>18.260000000000002</v>
      </c>
    </row>
    <row r="840" spans="1:17" ht="13.5" customHeight="1" x14ac:dyDescent="0.2">
      <c r="A840" s="13" t="s">
        <v>326</v>
      </c>
      <c r="B840" s="11" t="s">
        <v>325</v>
      </c>
      <c r="C840" s="10">
        <v>40</v>
      </c>
      <c r="D840" s="10">
        <v>40</v>
      </c>
      <c r="E840" s="10">
        <v>40</v>
      </c>
      <c r="F840" s="10">
        <v>2.36</v>
      </c>
      <c r="G840" s="10">
        <v>1.88</v>
      </c>
      <c r="H840" s="10">
        <v>24</v>
      </c>
      <c r="I840" s="10">
        <v>146.4</v>
      </c>
      <c r="J840" s="10">
        <v>0.04</v>
      </c>
      <c r="K840" s="10">
        <v>2.8000000000000001E-2</v>
      </c>
      <c r="L840" s="10">
        <v>0</v>
      </c>
      <c r="M840" s="10">
        <v>9.1999999999999993</v>
      </c>
      <c r="N840" s="10">
        <v>0.32</v>
      </c>
      <c r="O840" s="109">
        <v>7.59</v>
      </c>
    </row>
    <row r="841" spans="1:17" ht="15" customHeight="1" x14ac:dyDescent="0.2">
      <c r="A841" s="16"/>
      <c r="B841" s="16" t="s">
        <v>46</v>
      </c>
      <c r="C841" s="16"/>
      <c r="D841" s="16"/>
      <c r="E841" s="16"/>
      <c r="F841" s="19">
        <f t="shared" ref="F841:O841" si="48">F839+F840</f>
        <v>7.3599999999999994</v>
      </c>
      <c r="G841" s="19">
        <f t="shared" si="48"/>
        <v>7.68</v>
      </c>
      <c r="H841" s="19">
        <f t="shared" si="48"/>
        <v>31.4</v>
      </c>
      <c r="I841" s="19">
        <f t="shared" si="48"/>
        <v>248.10000000000002</v>
      </c>
      <c r="J841" s="19">
        <f t="shared" si="48"/>
        <v>0.11199999999999999</v>
      </c>
      <c r="K841" s="19">
        <f t="shared" si="48"/>
        <v>0.32800000000000001</v>
      </c>
      <c r="L841" s="19">
        <f t="shared" si="48"/>
        <v>1.26</v>
      </c>
      <c r="M841" s="19">
        <f t="shared" si="48"/>
        <v>257.2</v>
      </c>
      <c r="N841" s="19">
        <f t="shared" si="48"/>
        <v>0.52</v>
      </c>
      <c r="O841" s="19">
        <f t="shared" si="48"/>
        <v>25.85</v>
      </c>
      <c r="P841" s="129"/>
      <c r="Q841" s="130"/>
    </row>
    <row r="842" spans="1:17" x14ac:dyDescent="0.2">
      <c r="A842" s="39"/>
      <c r="B842" s="39" t="s">
        <v>47</v>
      </c>
      <c r="C842" s="50"/>
      <c r="D842" s="50" t="s">
        <v>142</v>
      </c>
      <c r="E842" s="50"/>
      <c r="F842" s="36">
        <f t="shared" ref="F842:O842" si="49">F792+F795+F837+F841</f>
        <v>41.370000000000005</v>
      </c>
      <c r="G842" s="36">
        <f t="shared" si="49"/>
        <v>43.589999999999996</v>
      </c>
      <c r="H842" s="36">
        <f t="shared" si="49"/>
        <v>215.76000000000002</v>
      </c>
      <c r="I842" s="36">
        <f t="shared" si="49"/>
        <v>1422.8200000000002</v>
      </c>
      <c r="J842" s="36">
        <f t="shared" si="49"/>
        <v>18.381</v>
      </c>
      <c r="K842" s="36">
        <f t="shared" si="49"/>
        <v>0.48499999999999999</v>
      </c>
      <c r="L842" s="36">
        <f t="shared" si="49"/>
        <v>22.91</v>
      </c>
      <c r="M842" s="36">
        <f t="shared" si="49"/>
        <v>360.29999999999995</v>
      </c>
      <c r="N842" s="36">
        <f t="shared" si="49"/>
        <v>6.1999999999999993</v>
      </c>
      <c r="O842" s="36">
        <f t="shared" si="49"/>
        <v>100.57999999999998</v>
      </c>
      <c r="P842" s="155"/>
      <c r="Q842" s="130"/>
    </row>
    <row r="843" spans="1:17" ht="0.75" hidden="1" customHeight="1" x14ac:dyDescent="0.2">
      <c r="A843" s="11"/>
      <c r="B843" s="27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</row>
    <row r="844" spans="1:17" ht="13.5" thickBot="1" x14ac:dyDescent="0.25">
      <c r="A844" s="185"/>
      <c r="B844" s="108" t="s">
        <v>143</v>
      </c>
      <c r="C844" s="186"/>
      <c r="D844" s="186"/>
      <c r="E844" s="186"/>
      <c r="F844" s="181">
        <f t="shared" ref="F844:L844" si="50">(F67+F189+F275+F347+F427+F501+F590+F673+F772+F842)/10</f>
        <v>47.842799999999997</v>
      </c>
      <c r="G844" s="181">
        <f t="shared" si="50"/>
        <v>48.445000000000007</v>
      </c>
      <c r="H844" s="181">
        <f t="shared" si="50"/>
        <v>216.12899999999999</v>
      </c>
      <c r="I844" s="181">
        <f t="shared" si="50"/>
        <v>1480.607</v>
      </c>
      <c r="J844" s="181" t="e">
        <f t="shared" si="50"/>
        <v>#REF!</v>
      </c>
      <c r="K844" s="181" t="e">
        <f t="shared" si="50"/>
        <v>#REF!</v>
      </c>
      <c r="L844" s="181">
        <f t="shared" si="50"/>
        <v>23.401999999999997</v>
      </c>
      <c r="M844" s="181" t="e">
        <f t="shared" ref="M844:O844" si="51">(M67+M189+M275+M347+M427+M501+M590+M673+M772+M842)/10</f>
        <v>#REF!</v>
      </c>
      <c r="N844" s="181" t="e">
        <f t="shared" si="51"/>
        <v>#REF!</v>
      </c>
      <c r="O844" s="190">
        <f t="shared" si="51"/>
        <v>134.386</v>
      </c>
    </row>
    <row r="845" spans="1:17" ht="13.5" thickBot="1" x14ac:dyDescent="0.25">
      <c r="A845" s="185"/>
      <c r="B845" s="102"/>
      <c r="C845" s="186"/>
      <c r="D845" s="186"/>
      <c r="E845" s="186"/>
      <c r="F845" s="181"/>
      <c r="G845" s="181"/>
      <c r="H845" s="181"/>
      <c r="I845" s="181"/>
      <c r="J845" s="181"/>
      <c r="K845" s="181"/>
      <c r="L845" s="181"/>
      <c r="M845" s="181"/>
      <c r="N845" s="181"/>
      <c r="O845" s="190"/>
      <c r="P845" s="128"/>
      <c r="Q845" s="61"/>
    </row>
    <row r="846" spans="1:17" x14ac:dyDescent="0.2">
      <c r="A846" s="62"/>
      <c r="B846" s="63"/>
      <c r="C846" s="64"/>
      <c r="D846" s="64"/>
      <c r="E846" s="64"/>
      <c r="F846" s="48"/>
      <c r="G846" s="48"/>
      <c r="H846" s="48"/>
      <c r="I846" s="48"/>
      <c r="J846" s="48"/>
      <c r="K846" s="48"/>
      <c r="L846" s="48"/>
      <c r="M846" s="48"/>
      <c r="N846" s="48"/>
      <c r="O846" s="48"/>
    </row>
    <row r="847" spans="1:17" ht="16.5" customHeight="1" x14ac:dyDescent="0.2">
      <c r="A847" s="65"/>
      <c r="B847" s="66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</row>
    <row r="848" spans="1:17" x14ac:dyDescent="0.2">
      <c r="A848" s="188" t="s">
        <v>144</v>
      </c>
      <c r="B848" s="188"/>
      <c r="C848" s="188"/>
      <c r="D848" s="188"/>
      <c r="E848" s="188"/>
      <c r="F848" s="188"/>
      <c r="G848" s="188"/>
      <c r="H848" s="188"/>
      <c r="I848" s="188"/>
      <c r="J848" s="188"/>
      <c r="K848" s="188"/>
      <c r="L848" s="188"/>
      <c r="M848" s="188"/>
      <c r="N848" s="188"/>
      <c r="O848" s="188"/>
    </row>
    <row r="849" spans="1:15" ht="15.75" customHeight="1" x14ac:dyDescent="0.2">
      <c r="A849" s="188" t="s">
        <v>340</v>
      </c>
      <c r="B849" s="188"/>
      <c r="C849" s="188"/>
      <c r="D849" s="188"/>
      <c r="E849" s="188"/>
      <c r="F849" s="188"/>
      <c r="G849" s="188"/>
      <c r="H849" s="188"/>
      <c r="I849" s="188"/>
      <c r="J849" s="188"/>
      <c r="K849" s="188"/>
      <c r="L849" s="188"/>
      <c r="M849" s="188"/>
      <c r="N849" s="188"/>
      <c r="O849" s="188"/>
    </row>
    <row r="850" spans="1:15" ht="15.75" customHeight="1" x14ac:dyDescent="0.2">
      <c r="A850" s="188" t="s">
        <v>145</v>
      </c>
      <c r="B850" s="188"/>
      <c r="C850" s="188"/>
      <c r="D850" s="188"/>
      <c r="E850" s="188"/>
      <c r="F850" s="188"/>
      <c r="G850" s="188"/>
      <c r="H850" s="188"/>
      <c r="I850" s="188"/>
      <c r="J850" s="188"/>
      <c r="K850" s="188"/>
      <c r="L850" s="188"/>
      <c r="M850" s="188"/>
      <c r="N850" s="188"/>
      <c r="O850" s="188"/>
    </row>
    <row r="851" spans="1:15" ht="15.75" customHeight="1" x14ac:dyDescent="0.2">
      <c r="A851" s="188" t="s">
        <v>360</v>
      </c>
      <c r="B851" s="188"/>
      <c r="C851" s="188"/>
      <c r="D851" s="188"/>
      <c r="E851" s="188"/>
      <c r="F851" s="188"/>
      <c r="G851" s="188"/>
      <c r="H851" s="188"/>
      <c r="I851" s="188"/>
      <c r="J851" s="188"/>
      <c r="K851" s="188"/>
      <c r="L851" s="188"/>
      <c r="M851" s="188"/>
      <c r="N851" s="188"/>
      <c r="O851" s="188"/>
    </row>
    <row r="852" spans="1:15" ht="15.75" customHeight="1" x14ac:dyDescent="0.2">
      <c r="A852" s="188" t="s">
        <v>146</v>
      </c>
      <c r="B852" s="188"/>
      <c r="C852" s="188"/>
      <c r="D852" s="188"/>
      <c r="E852" s="188"/>
      <c r="F852" s="188"/>
      <c r="G852" s="188"/>
      <c r="H852" s="188"/>
      <c r="I852" s="188"/>
      <c r="J852" s="188"/>
      <c r="K852" s="188"/>
      <c r="L852" s="188"/>
      <c r="M852" s="188"/>
      <c r="N852" s="188"/>
      <c r="O852" s="188"/>
    </row>
    <row r="853" spans="1:15" ht="15.75" customHeight="1" x14ac:dyDescent="0.2">
      <c r="A853" s="189" t="s">
        <v>147</v>
      </c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</row>
    <row r="854" spans="1:15" ht="15.75" customHeight="1" outlineLevel="1" x14ac:dyDescent="0.2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</row>
    <row r="855" spans="1:15" ht="15.75" customHeight="1" x14ac:dyDescent="0.25">
      <c r="B855" s="67"/>
      <c r="C855" s="68"/>
    </row>
    <row r="856" spans="1:15" ht="15.75" customHeight="1" x14ac:dyDescent="0.25">
      <c r="B856" s="67"/>
      <c r="C856" s="68"/>
    </row>
    <row r="857" spans="1:15" ht="13.5" customHeight="1" x14ac:dyDescent="0.2">
      <c r="A857" s="187" t="s">
        <v>299</v>
      </c>
      <c r="B857" s="18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</row>
    <row r="858" spans="1:15" ht="11.25" customHeight="1" x14ac:dyDescent="0.25">
      <c r="B858" s="67"/>
    </row>
    <row r="859" spans="1:15" ht="15" x14ac:dyDescent="0.25">
      <c r="B859" s="69"/>
    </row>
    <row r="860" spans="1:15" x14ac:dyDescent="0.2">
      <c r="B860" s="14"/>
    </row>
  </sheetData>
  <sheetProtection selectLockedCells="1" selectUnlockedCells="1"/>
  <mergeCells count="39">
    <mergeCell ref="A428:O428"/>
    <mergeCell ref="B2:O2"/>
    <mergeCell ref="A3:A4"/>
    <mergeCell ref="B3:B4"/>
    <mergeCell ref="C3:C4"/>
    <mergeCell ref="D3:D4"/>
    <mergeCell ref="E3:E4"/>
    <mergeCell ref="F3:I3"/>
    <mergeCell ref="J3:L3"/>
    <mergeCell ref="M3:N3"/>
    <mergeCell ref="O3:O4"/>
    <mergeCell ref="A5:O5"/>
    <mergeCell ref="A68:O68"/>
    <mergeCell ref="A191:O191"/>
    <mergeCell ref="A277:O277"/>
    <mergeCell ref="A349:O349"/>
    <mergeCell ref="O844:O845"/>
    <mergeCell ref="A502:O502"/>
    <mergeCell ref="A592:O592"/>
    <mergeCell ref="A675:O675"/>
    <mergeCell ref="A773:O773"/>
    <mergeCell ref="A844:A845"/>
    <mergeCell ref="C844:E845"/>
    <mergeCell ref="F844:F845"/>
    <mergeCell ref="G844:G845"/>
    <mergeCell ref="H844:H845"/>
    <mergeCell ref="I844:I845"/>
    <mergeCell ref="J844:J845"/>
    <mergeCell ref="K844:K845"/>
    <mergeCell ref="L844:L845"/>
    <mergeCell ref="M844:M845"/>
    <mergeCell ref="N844:N845"/>
    <mergeCell ref="A857:O857"/>
    <mergeCell ref="A848:O848"/>
    <mergeCell ref="A849:O849"/>
    <mergeCell ref="A850:O850"/>
    <mergeCell ref="A851:O851"/>
    <mergeCell ref="A852:O852"/>
    <mergeCell ref="A853:O853"/>
  </mergeCells>
  <conditionalFormatting sqref="B262">
    <cfRule type="containsText" priority="3" operator="containsText" text="яболоки свежие ">
      <formula>NOT(ISERROR(SEARCH("яболоки свежие ",B262)))</formula>
    </cfRule>
    <cfRule type="beginsWith" dxfId="5" priority="2" operator="beginsWith" text="яблоки свежие ">
      <formula>LEFT(B262,LEN("яблоки свежие "))="яблоки свежие "</formula>
    </cfRule>
  </conditionalFormatting>
  <printOptions horizontalCentered="1"/>
  <pageMargins left="0" right="0" top="0" bottom="0" header="0.51181102362204722" footer="0.51181102362204722"/>
  <pageSetup paperSize="9" scale="88" firstPageNumber="0" fitToHeight="1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Y861"/>
  <sheetViews>
    <sheetView view="pageBreakPreview" topLeftCell="A670" zoomScale="110" zoomScaleSheetLayoutView="110" workbookViewId="0">
      <selection activeCell="C694" sqref="C694:O694"/>
    </sheetView>
  </sheetViews>
  <sheetFormatPr defaultRowHeight="12.75" outlineLevelRow="1" x14ac:dyDescent="0.2"/>
  <cols>
    <col min="1" max="1" width="9" style="1" customWidth="1"/>
    <col min="2" max="2" width="28.42578125" customWidth="1"/>
    <col min="3" max="3" width="6" style="2" customWidth="1"/>
    <col min="4" max="4" width="6.5703125" style="3" customWidth="1"/>
    <col min="5" max="5" width="7.42578125" customWidth="1"/>
    <col min="6" max="6" width="6.28515625" customWidth="1"/>
    <col min="7" max="7" width="6.140625" customWidth="1"/>
    <col min="8" max="8" width="6.7109375" customWidth="1"/>
    <col min="9" max="9" width="7" customWidth="1"/>
    <col min="10" max="11" width="0" hidden="1" customWidth="1"/>
    <col min="12" max="12" width="5.85546875" customWidth="1"/>
    <col min="13" max="14" width="0" hidden="1" customWidth="1"/>
    <col min="15" max="15" width="8.140625" customWidth="1"/>
  </cols>
  <sheetData>
    <row r="2" spans="1:16" x14ac:dyDescent="0.2">
      <c r="B2" s="174" t="s">
        <v>362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spans="1:16" s="4" customFormat="1" ht="15" customHeight="1" x14ac:dyDescent="0.2">
      <c r="A3" s="176" t="s">
        <v>0</v>
      </c>
      <c r="B3" s="177" t="s">
        <v>1</v>
      </c>
      <c r="C3" s="178" t="s">
        <v>2</v>
      </c>
      <c r="D3" s="178" t="s">
        <v>3</v>
      </c>
      <c r="E3" s="177" t="s">
        <v>4</v>
      </c>
      <c r="F3" s="177" t="s">
        <v>5</v>
      </c>
      <c r="G3" s="177"/>
      <c r="H3" s="177"/>
      <c r="I3" s="177"/>
      <c r="J3" s="177" t="s">
        <v>6</v>
      </c>
      <c r="K3" s="177"/>
      <c r="L3" s="177"/>
      <c r="M3" s="177" t="s">
        <v>7</v>
      </c>
      <c r="N3" s="177"/>
      <c r="O3" s="177" t="s">
        <v>8</v>
      </c>
    </row>
    <row r="4" spans="1:16" s="4" customFormat="1" ht="45" x14ac:dyDescent="0.2">
      <c r="A4" s="176"/>
      <c r="B4" s="177"/>
      <c r="C4" s="178"/>
      <c r="D4" s="178"/>
      <c r="E4" s="177"/>
      <c r="F4" s="170" t="s">
        <v>9</v>
      </c>
      <c r="G4" s="170" t="s">
        <v>10</v>
      </c>
      <c r="H4" s="170" t="s">
        <v>11</v>
      </c>
      <c r="I4" s="170" t="s">
        <v>12</v>
      </c>
      <c r="J4" s="170" t="s">
        <v>13</v>
      </c>
      <c r="K4" s="170" t="s">
        <v>14</v>
      </c>
      <c r="L4" s="170" t="s">
        <v>15</v>
      </c>
      <c r="M4" s="170" t="s">
        <v>16</v>
      </c>
      <c r="N4" s="170" t="s">
        <v>17</v>
      </c>
      <c r="O4" s="177"/>
    </row>
    <row r="5" spans="1:16" ht="14.25" customHeight="1" x14ac:dyDescent="0.2">
      <c r="A5" s="179" t="s">
        <v>18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6" ht="15" x14ac:dyDescent="0.2">
      <c r="A6" s="171"/>
      <c r="B6" s="5" t="s">
        <v>19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6" x14ac:dyDescent="0.2">
      <c r="A7" s="6" t="s">
        <v>214</v>
      </c>
      <c r="B7" s="7" t="s">
        <v>210</v>
      </c>
      <c r="C7" s="8" t="s">
        <v>211</v>
      </c>
      <c r="D7" s="9" t="s">
        <v>216</v>
      </c>
      <c r="E7" s="10">
        <v>40</v>
      </c>
      <c r="F7" s="10">
        <v>5.0999999999999996</v>
      </c>
      <c r="G7" s="10">
        <v>4.5999999999999996</v>
      </c>
      <c r="H7" s="10">
        <v>0.3</v>
      </c>
      <c r="I7" s="10">
        <v>63</v>
      </c>
      <c r="J7" s="10">
        <v>0.03</v>
      </c>
      <c r="K7" s="10">
        <v>0.18</v>
      </c>
      <c r="L7" s="10">
        <v>0</v>
      </c>
      <c r="M7" s="10">
        <v>22</v>
      </c>
      <c r="N7" s="10">
        <v>1</v>
      </c>
      <c r="O7" s="10">
        <v>8.6</v>
      </c>
    </row>
    <row r="8" spans="1:16" ht="14.25" customHeight="1" x14ac:dyDescent="0.2">
      <c r="A8" s="6" t="s">
        <v>212</v>
      </c>
      <c r="B8" s="11" t="s">
        <v>213</v>
      </c>
      <c r="C8" s="9">
        <v>60</v>
      </c>
      <c r="D8" s="9">
        <v>63.6</v>
      </c>
      <c r="E8" s="10">
        <v>60</v>
      </c>
      <c r="F8" s="10">
        <v>0.9</v>
      </c>
      <c r="G8" s="10">
        <v>2.74</v>
      </c>
      <c r="H8" s="10">
        <v>3.7</v>
      </c>
      <c r="I8" s="10">
        <v>43.02</v>
      </c>
      <c r="J8" s="10">
        <v>5.76</v>
      </c>
      <c r="K8" s="10">
        <v>6.48</v>
      </c>
      <c r="L8" s="10">
        <v>1.77</v>
      </c>
      <c r="M8" s="10">
        <v>19.2</v>
      </c>
      <c r="N8" s="10">
        <v>0.48</v>
      </c>
      <c r="O8" s="9">
        <v>11.37</v>
      </c>
    </row>
    <row r="9" spans="1:16" x14ac:dyDescent="0.2">
      <c r="A9" s="10"/>
      <c r="B9" s="11" t="s">
        <v>20</v>
      </c>
      <c r="C9" s="9">
        <v>40</v>
      </c>
      <c r="D9" s="9">
        <v>40</v>
      </c>
      <c r="E9" s="10">
        <v>40</v>
      </c>
      <c r="F9" s="10">
        <v>2.72</v>
      </c>
      <c r="G9" s="10">
        <v>0.48</v>
      </c>
      <c r="H9" s="10">
        <v>15.9</v>
      </c>
      <c r="I9" s="10">
        <v>80</v>
      </c>
      <c r="J9" s="10">
        <v>0.06</v>
      </c>
      <c r="K9" s="10">
        <v>0.03</v>
      </c>
      <c r="L9" s="10">
        <v>0</v>
      </c>
      <c r="M9" s="10">
        <v>19.2</v>
      </c>
      <c r="N9" s="10">
        <v>20</v>
      </c>
      <c r="O9" s="12">
        <v>1.63</v>
      </c>
    </row>
    <row r="10" spans="1:16" x14ac:dyDescent="0.2">
      <c r="A10" s="6" t="s">
        <v>21</v>
      </c>
      <c r="B10" s="11" t="s">
        <v>22</v>
      </c>
      <c r="C10" s="9">
        <v>5</v>
      </c>
      <c r="D10" s="9">
        <v>5</v>
      </c>
      <c r="E10" s="10">
        <v>5</v>
      </c>
      <c r="F10" s="10">
        <v>0.05</v>
      </c>
      <c r="G10" s="10">
        <v>4.0999999999999996</v>
      </c>
      <c r="H10" s="10">
        <v>0.05</v>
      </c>
      <c r="I10" s="10">
        <v>37.5</v>
      </c>
      <c r="J10" s="10">
        <v>0</v>
      </c>
      <c r="K10" s="10">
        <v>0.01</v>
      </c>
      <c r="L10" s="10">
        <v>0</v>
      </c>
      <c r="M10" s="10">
        <v>1</v>
      </c>
      <c r="N10" s="10">
        <v>0</v>
      </c>
      <c r="O10" s="12">
        <v>3.77</v>
      </c>
    </row>
    <row r="11" spans="1:16" ht="25.5" customHeight="1" x14ac:dyDescent="0.2">
      <c r="A11" s="13" t="s">
        <v>306</v>
      </c>
      <c r="B11" s="11" t="s">
        <v>304</v>
      </c>
      <c r="C11" s="10" t="s">
        <v>305</v>
      </c>
      <c r="D11" s="10"/>
      <c r="E11" s="10"/>
      <c r="F11" s="10">
        <v>0.3</v>
      </c>
      <c r="G11" s="10">
        <v>0.1</v>
      </c>
      <c r="H11" s="10">
        <v>9.5</v>
      </c>
      <c r="I11" s="10">
        <v>40</v>
      </c>
      <c r="J11" s="10">
        <v>0</v>
      </c>
      <c r="K11" s="10">
        <v>0</v>
      </c>
      <c r="L11" s="10">
        <v>1</v>
      </c>
      <c r="M11" s="41">
        <v>0</v>
      </c>
      <c r="N11" s="41">
        <v>0</v>
      </c>
      <c r="O11" s="41">
        <v>1.42</v>
      </c>
    </row>
    <row r="12" spans="1:16" x14ac:dyDescent="0.2">
      <c r="A12" s="53"/>
      <c r="B12" s="13" t="s">
        <v>104</v>
      </c>
      <c r="C12" s="54"/>
      <c r="D12" s="10">
        <v>1</v>
      </c>
      <c r="E12" s="10">
        <v>1</v>
      </c>
      <c r="F12" s="54"/>
      <c r="G12" s="54"/>
      <c r="H12" s="54"/>
      <c r="I12" s="54"/>
      <c r="J12" s="54"/>
      <c r="K12" s="54"/>
      <c r="L12" s="54"/>
      <c r="M12" s="168"/>
      <c r="N12" s="168"/>
      <c r="O12" s="168"/>
    </row>
    <row r="13" spans="1:16" s="14" customFormat="1" x14ac:dyDescent="0.2">
      <c r="A13" s="11"/>
      <c r="B13" s="13" t="s">
        <v>24</v>
      </c>
      <c r="C13" s="168"/>
      <c r="D13" s="10">
        <v>216</v>
      </c>
      <c r="E13" s="10">
        <v>200</v>
      </c>
      <c r="F13" s="168"/>
      <c r="G13" s="168"/>
      <c r="H13" s="168"/>
      <c r="I13" s="168"/>
      <c r="J13" s="168"/>
      <c r="K13" s="168"/>
      <c r="L13" s="168"/>
      <c r="M13" s="98"/>
      <c r="N13" s="98"/>
      <c r="O13" s="98"/>
    </row>
    <row r="14" spans="1:16" x14ac:dyDescent="0.2">
      <c r="A14" s="11"/>
      <c r="B14" s="13" t="s">
        <v>23</v>
      </c>
      <c r="C14" s="168"/>
      <c r="D14" s="10">
        <v>10</v>
      </c>
      <c r="E14" s="10">
        <v>10</v>
      </c>
      <c r="F14" s="168"/>
      <c r="G14" s="168"/>
      <c r="H14" s="168"/>
      <c r="I14" s="168"/>
      <c r="J14" s="168"/>
      <c r="K14" s="168"/>
      <c r="L14" s="168"/>
      <c r="M14" s="10"/>
      <c r="N14" s="10"/>
      <c r="O14" s="10"/>
    </row>
    <row r="15" spans="1:16" x14ac:dyDescent="0.2">
      <c r="A15" s="13"/>
      <c r="B15" s="13" t="s">
        <v>105</v>
      </c>
      <c r="C15" s="10"/>
      <c r="D15" s="10">
        <v>8</v>
      </c>
      <c r="E15" s="10">
        <v>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6" x14ac:dyDescent="0.2">
      <c r="A16" s="15"/>
      <c r="B16" s="16" t="s">
        <v>25</v>
      </c>
      <c r="C16" s="17"/>
      <c r="D16" s="18"/>
      <c r="E16" s="19"/>
      <c r="F16" s="19">
        <f>SUM(F7:F15)</f>
        <v>9.0700000000000021</v>
      </c>
      <c r="G16" s="19">
        <f>SUM(G7:G15)</f>
        <v>12.02</v>
      </c>
      <c r="H16" s="19">
        <f>SUM(H7:H15)</f>
        <v>29.45</v>
      </c>
      <c r="I16" s="19">
        <f>SUM(I7:I15)</f>
        <v>263.52</v>
      </c>
      <c r="J16" s="19" t="e">
        <f>J7+#REF!+J9+J10+J11</f>
        <v>#REF!</v>
      </c>
      <c r="K16" s="19" t="e">
        <f>K7+#REF!+K9+K10+K11</f>
        <v>#REF!</v>
      </c>
      <c r="L16" s="19">
        <f>SUM(L7:L15)</f>
        <v>2.77</v>
      </c>
      <c r="M16" s="19">
        <f t="shared" ref="M16:N16" si="0">SUM(M7:M15)</f>
        <v>61.400000000000006</v>
      </c>
      <c r="N16" s="19">
        <f t="shared" si="0"/>
        <v>21.48</v>
      </c>
      <c r="O16" s="19">
        <f>SUM(O7:O15)</f>
        <v>26.79</v>
      </c>
      <c r="P16" s="128"/>
    </row>
    <row r="17" spans="1:17" x14ac:dyDescent="0.2">
      <c r="A17" s="20"/>
      <c r="B17" s="21" t="s">
        <v>26</v>
      </c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7" x14ac:dyDescent="0.2">
      <c r="A18" s="20" t="s">
        <v>27</v>
      </c>
      <c r="B18" s="25" t="s">
        <v>154</v>
      </c>
      <c r="C18" s="26">
        <v>180</v>
      </c>
      <c r="D18" s="26">
        <v>180</v>
      </c>
      <c r="E18" s="24">
        <v>180</v>
      </c>
      <c r="F18" s="24">
        <v>1</v>
      </c>
      <c r="G18" s="24">
        <v>0</v>
      </c>
      <c r="H18" s="24">
        <v>21.2</v>
      </c>
      <c r="I18" s="24">
        <v>88</v>
      </c>
      <c r="J18" s="24">
        <v>0.02</v>
      </c>
      <c r="K18" s="24">
        <v>0.02</v>
      </c>
      <c r="L18" s="24">
        <v>2</v>
      </c>
      <c r="M18" s="24">
        <v>24</v>
      </c>
      <c r="N18" s="24">
        <v>30</v>
      </c>
      <c r="O18" s="24">
        <v>15.76</v>
      </c>
    </row>
    <row r="19" spans="1:17" ht="12" customHeight="1" x14ac:dyDescent="0.2">
      <c r="A19" s="15"/>
      <c r="B19" s="16" t="s">
        <v>28</v>
      </c>
      <c r="C19" s="17"/>
      <c r="D19" s="18"/>
      <c r="E19" s="19"/>
      <c r="F19" s="19">
        <f t="shared" ref="F19:O19" si="1">F18</f>
        <v>1</v>
      </c>
      <c r="G19" s="19">
        <f t="shared" si="1"/>
        <v>0</v>
      </c>
      <c r="H19" s="19">
        <f t="shared" si="1"/>
        <v>21.2</v>
      </c>
      <c r="I19" s="19">
        <f t="shared" si="1"/>
        <v>88</v>
      </c>
      <c r="J19" s="19">
        <f t="shared" si="1"/>
        <v>0.02</v>
      </c>
      <c r="K19" s="19">
        <f t="shared" si="1"/>
        <v>0.02</v>
      </c>
      <c r="L19" s="19">
        <f t="shared" si="1"/>
        <v>2</v>
      </c>
      <c r="M19" s="19">
        <f t="shared" si="1"/>
        <v>24</v>
      </c>
      <c r="N19" s="19">
        <f t="shared" si="1"/>
        <v>30</v>
      </c>
      <c r="O19" s="19">
        <f t="shared" si="1"/>
        <v>15.76</v>
      </c>
      <c r="P19" s="129"/>
      <c r="Q19" s="130"/>
    </row>
    <row r="20" spans="1:17" x14ac:dyDescent="0.2">
      <c r="A20" s="6"/>
      <c r="B20" s="28" t="s">
        <v>29</v>
      </c>
      <c r="C20" s="29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7" ht="12" customHeight="1" x14ac:dyDescent="0.2">
      <c r="A21" s="27" t="s">
        <v>350</v>
      </c>
      <c r="B21" s="25" t="s">
        <v>351</v>
      </c>
      <c r="C21" s="24">
        <v>200</v>
      </c>
      <c r="D21" s="24"/>
      <c r="E21" s="24"/>
      <c r="F21" s="24">
        <v>1.76</v>
      </c>
      <c r="G21" s="24">
        <v>4.0999999999999996</v>
      </c>
      <c r="H21" s="24">
        <v>16.399999999999999</v>
      </c>
      <c r="I21" s="24">
        <v>110</v>
      </c>
      <c r="J21" s="24"/>
      <c r="K21" s="24"/>
      <c r="L21" s="24">
        <v>0.4</v>
      </c>
      <c r="M21" s="24"/>
      <c r="N21" s="24"/>
      <c r="O21" s="24">
        <v>8.5</v>
      </c>
    </row>
    <row r="22" spans="1:17" ht="15" customHeight="1" x14ac:dyDescent="0.2">
      <c r="A22" s="27"/>
      <c r="B22" s="43" t="s">
        <v>172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7" x14ac:dyDescent="0.2">
      <c r="A23" s="27"/>
      <c r="B23" s="46" t="s">
        <v>288</v>
      </c>
      <c r="C23" s="24"/>
      <c r="D23" s="81">
        <v>80</v>
      </c>
      <c r="E23" s="82">
        <v>60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7" x14ac:dyDescent="0.2">
      <c r="A24" s="27"/>
      <c r="B24" s="45" t="s">
        <v>289</v>
      </c>
      <c r="C24" s="24"/>
      <c r="D24" s="83">
        <v>85.7</v>
      </c>
      <c r="E24" s="84">
        <v>60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1:17" x14ac:dyDescent="0.2">
      <c r="A25" s="27"/>
      <c r="B25" s="45" t="s">
        <v>165</v>
      </c>
      <c r="C25" s="24"/>
      <c r="D25" s="81">
        <v>92.3</v>
      </c>
      <c r="E25" s="82">
        <v>60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7" x14ac:dyDescent="0.2">
      <c r="A26" s="27"/>
      <c r="B26" s="45" t="s">
        <v>290</v>
      </c>
      <c r="C26" s="24"/>
      <c r="D26" s="88">
        <v>100</v>
      </c>
      <c r="E26" s="89">
        <v>60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7" x14ac:dyDescent="0.2">
      <c r="A27" s="27"/>
      <c r="B27" s="43" t="s">
        <v>354</v>
      </c>
      <c r="C27" s="24"/>
      <c r="D27" s="83">
        <v>4</v>
      </c>
      <c r="E27" s="84">
        <v>4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7" x14ac:dyDescent="0.2">
      <c r="A28" s="27"/>
      <c r="B28" s="43" t="s">
        <v>166</v>
      </c>
      <c r="C28" s="24"/>
      <c r="D28" s="81"/>
      <c r="E28" s="82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7" x14ac:dyDescent="0.2">
      <c r="A29" s="27"/>
      <c r="B29" s="46" t="s">
        <v>300</v>
      </c>
      <c r="C29" s="24"/>
      <c r="D29" s="83">
        <v>10</v>
      </c>
      <c r="E29" s="84">
        <v>8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7" x14ac:dyDescent="0.2">
      <c r="A30" s="27"/>
      <c r="B30" s="46" t="s">
        <v>301</v>
      </c>
      <c r="C30" s="24"/>
      <c r="D30" s="77">
        <v>10.7</v>
      </c>
      <c r="E30" s="78">
        <v>8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7" x14ac:dyDescent="0.2">
      <c r="A31" s="27"/>
      <c r="B31" s="30" t="s">
        <v>352</v>
      </c>
      <c r="C31" s="24"/>
      <c r="D31" s="77">
        <v>4.8</v>
      </c>
      <c r="E31" s="78">
        <v>4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7" x14ac:dyDescent="0.2">
      <c r="A32" s="27"/>
      <c r="B32" s="30" t="s">
        <v>353</v>
      </c>
      <c r="C32" s="24"/>
      <c r="D32" s="77">
        <v>13.4</v>
      </c>
      <c r="E32" s="78">
        <v>12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">
      <c r="A33" s="27"/>
      <c r="B33" s="30" t="s">
        <v>295</v>
      </c>
      <c r="C33" s="24"/>
      <c r="D33" s="78">
        <v>4</v>
      </c>
      <c r="E33" s="78">
        <v>4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">
      <c r="A34" s="27"/>
      <c r="B34" s="27" t="s">
        <v>294</v>
      </c>
      <c r="C34" s="24"/>
      <c r="D34" s="78">
        <v>150</v>
      </c>
      <c r="E34" s="78">
        <v>150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">
      <c r="A35" s="27"/>
      <c r="B35" s="27" t="s">
        <v>173</v>
      </c>
      <c r="C35" s="24"/>
      <c r="D35" s="78">
        <v>2</v>
      </c>
      <c r="E35" s="78">
        <v>2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ht="12.75" customHeight="1" x14ac:dyDescent="0.2">
      <c r="A36" s="115" t="s">
        <v>344</v>
      </c>
      <c r="B36" s="114" t="s">
        <v>322</v>
      </c>
      <c r="C36" s="117">
        <v>80</v>
      </c>
      <c r="D36" s="117"/>
      <c r="E36" s="109"/>
      <c r="F36" s="109">
        <v>12.8</v>
      </c>
      <c r="G36" s="109">
        <v>12.4</v>
      </c>
      <c r="H36" s="109">
        <v>9.6</v>
      </c>
      <c r="I36" s="109">
        <v>202.4</v>
      </c>
      <c r="J36" s="109"/>
      <c r="K36" s="109"/>
      <c r="L36" s="109">
        <v>0</v>
      </c>
      <c r="M36" s="109"/>
      <c r="N36" s="109"/>
      <c r="O36" s="117">
        <v>46.66</v>
      </c>
    </row>
    <row r="37" spans="1:15" x14ac:dyDescent="0.2">
      <c r="A37" s="115"/>
      <c r="B37" s="118" t="s">
        <v>74</v>
      </c>
      <c r="C37" s="116"/>
      <c r="D37" s="119">
        <v>61.7</v>
      </c>
      <c r="E37" s="120">
        <v>59.2</v>
      </c>
      <c r="F37" s="109"/>
      <c r="G37" s="109"/>
      <c r="H37" s="109"/>
      <c r="I37" s="109"/>
      <c r="J37" s="109"/>
      <c r="K37" s="109"/>
      <c r="L37" s="109"/>
      <c r="M37" s="109"/>
      <c r="N37" s="109"/>
      <c r="O37" s="116"/>
    </row>
    <row r="38" spans="1:15" x14ac:dyDescent="0.2">
      <c r="A38" s="115"/>
      <c r="B38" s="118" t="s">
        <v>193</v>
      </c>
      <c r="C38" s="116"/>
      <c r="D38" s="121">
        <v>10.4</v>
      </c>
      <c r="E38" s="122">
        <v>10.4</v>
      </c>
      <c r="F38" s="109"/>
      <c r="G38" s="109"/>
      <c r="H38" s="109"/>
      <c r="I38" s="109"/>
      <c r="J38" s="109"/>
      <c r="K38" s="109"/>
      <c r="L38" s="109"/>
      <c r="M38" s="109"/>
      <c r="N38" s="109"/>
      <c r="O38" s="116"/>
    </row>
    <row r="39" spans="1:15" x14ac:dyDescent="0.2">
      <c r="A39" s="115"/>
      <c r="B39" s="118" t="s">
        <v>37</v>
      </c>
      <c r="C39" s="116"/>
      <c r="D39" s="123">
        <v>9.6</v>
      </c>
      <c r="E39" s="124">
        <v>9.6</v>
      </c>
      <c r="F39" s="109"/>
      <c r="G39" s="109"/>
      <c r="H39" s="109"/>
      <c r="I39" s="109"/>
      <c r="J39" s="109"/>
      <c r="K39" s="109"/>
      <c r="L39" s="109"/>
      <c r="M39" s="109"/>
      <c r="N39" s="109"/>
      <c r="O39" s="116"/>
    </row>
    <row r="40" spans="1:15" x14ac:dyDescent="0.2">
      <c r="A40" s="115"/>
      <c r="B40" s="118" t="s">
        <v>323</v>
      </c>
      <c r="C40" s="116"/>
      <c r="D40" s="121" t="s">
        <v>324</v>
      </c>
      <c r="E40" s="122">
        <v>8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16"/>
    </row>
    <row r="41" spans="1:15" x14ac:dyDescent="0.2">
      <c r="A41" s="115"/>
      <c r="B41" s="118" t="s">
        <v>93</v>
      </c>
      <c r="C41" s="116"/>
      <c r="D41" s="125">
        <v>8</v>
      </c>
      <c r="E41" s="126">
        <v>8</v>
      </c>
      <c r="F41" s="109"/>
      <c r="G41" s="109"/>
      <c r="H41" s="109"/>
      <c r="I41" s="109"/>
      <c r="J41" s="109"/>
      <c r="K41" s="109"/>
      <c r="L41" s="109"/>
      <c r="M41" s="109"/>
      <c r="N41" s="109"/>
      <c r="O41" s="116"/>
    </row>
    <row r="42" spans="1:15" x14ac:dyDescent="0.2">
      <c r="A42" s="115"/>
      <c r="B42" s="118" t="s">
        <v>32</v>
      </c>
      <c r="C42" s="116"/>
      <c r="D42" s="125">
        <v>7.1</v>
      </c>
      <c r="E42" s="126">
        <v>6</v>
      </c>
      <c r="F42" s="109"/>
      <c r="G42" s="109"/>
      <c r="H42" s="109"/>
      <c r="I42" s="109"/>
      <c r="J42" s="109"/>
      <c r="K42" s="109"/>
      <c r="L42" s="109"/>
      <c r="M42" s="109"/>
      <c r="N42" s="109"/>
      <c r="O42" s="116"/>
    </row>
    <row r="43" spans="1:15" x14ac:dyDescent="0.2">
      <c r="A43" s="115"/>
      <c r="B43" s="118" t="s">
        <v>33</v>
      </c>
      <c r="C43" s="116"/>
      <c r="D43" s="125">
        <v>1.6</v>
      </c>
      <c r="E43" s="126">
        <v>1.6</v>
      </c>
      <c r="F43" s="109"/>
      <c r="G43" s="109"/>
      <c r="H43" s="109"/>
      <c r="I43" s="109"/>
      <c r="J43" s="109"/>
      <c r="K43" s="109"/>
      <c r="L43" s="109"/>
      <c r="M43" s="109"/>
      <c r="N43" s="109"/>
      <c r="O43" s="116"/>
    </row>
    <row r="44" spans="1:15" x14ac:dyDescent="0.2">
      <c r="A44" s="115"/>
      <c r="B44" s="118" t="s">
        <v>264</v>
      </c>
      <c r="C44" s="116"/>
      <c r="D44" s="125">
        <v>0.96</v>
      </c>
      <c r="E44" s="126">
        <v>0.8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16"/>
    </row>
    <row r="45" spans="1:15" x14ac:dyDescent="0.2">
      <c r="A45" s="115"/>
      <c r="B45" s="118" t="s">
        <v>34</v>
      </c>
      <c r="C45" s="116"/>
      <c r="D45" s="125">
        <v>0.3</v>
      </c>
      <c r="E45" s="126">
        <v>0.3</v>
      </c>
      <c r="F45" s="109"/>
      <c r="G45" s="109"/>
      <c r="H45" s="109"/>
      <c r="I45" s="109"/>
      <c r="J45" s="109"/>
      <c r="K45" s="109"/>
      <c r="L45" s="109"/>
      <c r="M45" s="109"/>
      <c r="N45" s="109"/>
      <c r="O45" s="116"/>
    </row>
    <row r="46" spans="1:15" s="14" customFormat="1" ht="13.5" customHeight="1" x14ac:dyDescent="0.2">
      <c r="A46" s="13" t="s">
        <v>357</v>
      </c>
      <c r="B46" s="11" t="s">
        <v>358</v>
      </c>
      <c r="C46" s="10" t="s">
        <v>60</v>
      </c>
      <c r="D46" s="10"/>
      <c r="E46" s="10"/>
      <c r="F46" s="10">
        <v>2.85</v>
      </c>
      <c r="G46" s="10">
        <v>6.6</v>
      </c>
      <c r="H46" s="10">
        <v>22.2</v>
      </c>
      <c r="I46" s="10">
        <v>159</v>
      </c>
      <c r="J46" s="10"/>
      <c r="K46" s="10"/>
      <c r="L46" s="10">
        <v>5.6</v>
      </c>
      <c r="M46" s="10"/>
      <c r="N46" s="10"/>
      <c r="O46" s="12">
        <v>13.54</v>
      </c>
    </row>
    <row r="47" spans="1:15" s="14" customFormat="1" x14ac:dyDescent="0.2">
      <c r="A47" s="13"/>
      <c r="B47" s="27" t="s">
        <v>172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s="14" customFormat="1" x14ac:dyDescent="0.2">
      <c r="A48" s="13"/>
      <c r="B48" s="46" t="s">
        <v>288</v>
      </c>
      <c r="C48" s="10"/>
      <c r="D48" s="10">
        <v>207</v>
      </c>
      <c r="E48" s="10">
        <v>154.5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7" s="14" customFormat="1" x14ac:dyDescent="0.2">
      <c r="A49" s="13"/>
      <c r="B49" s="45" t="s">
        <v>289</v>
      </c>
      <c r="C49" s="10"/>
      <c r="D49" s="10">
        <v>220</v>
      </c>
      <c r="E49" s="10">
        <v>154.5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7" s="14" customFormat="1" x14ac:dyDescent="0.2">
      <c r="A50" s="13"/>
      <c r="B50" s="45" t="s">
        <v>165</v>
      </c>
      <c r="C50" s="10"/>
      <c r="D50" s="10">
        <v>237.7</v>
      </c>
      <c r="E50" s="10">
        <v>154.5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7" s="14" customFormat="1" x14ac:dyDescent="0.2">
      <c r="A51" s="13"/>
      <c r="B51" s="45" t="s">
        <v>290</v>
      </c>
      <c r="C51" s="10"/>
      <c r="D51" s="10">
        <v>257.5</v>
      </c>
      <c r="E51" s="10">
        <v>154.5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7" s="14" customFormat="1" x14ac:dyDescent="0.2">
      <c r="A52" s="13"/>
      <c r="B52" s="30" t="s">
        <v>359</v>
      </c>
      <c r="C52" s="10"/>
      <c r="D52" s="10"/>
      <c r="E52" s="10">
        <v>150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7" s="14" customFormat="1" x14ac:dyDescent="0.2">
      <c r="A53" s="13"/>
      <c r="B53" s="43" t="s">
        <v>34</v>
      </c>
      <c r="C53" s="10"/>
      <c r="D53" s="10">
        <v>0.9</v>
      </c>
      <c r="E53" s="10">
        <v>0.9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7" s="14" customFormat="1" x14ac:dyDescent="0.2">
      <c r="A54" s="13"/>
      <c r="B54" s="30" t="s">
        <v>62</v>
      </c>
      <c r="C54" s="10"/>
      <c r="D54" s="10">
        <v>5</v>
      </c>
      <c r="E54" s="10">
        <v>5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7" x14ac:dyDescent="0.2">
      <c r="A55" s="11"/>
      <c r="B55" s="11" t="s">
        <v>37</v>
      </c>
      <c r="C55" s="10">
        <v>60</v>
      </c>
      <c r="D55" s="10">
        <v>60</v>
      </c>
      <c r="E55" s="10">
        <v>60</v>
      </c>
      <c r="F55" s="10">
        <v>4.9000000000000004</v>
      </c>
      <c r="G55" s="10">
        <v>0.8</v>
      </c>
      <c r="H55" s="10">
        <v>25.2</v>
      </c>
      <c r="I55" s="10">
        <v>127.2</v>
      </c>
      <c r="J55" s="31">
        <v>6.6000000000000003E-2</v>
      </c>
      <c r="K55" s="31">
        <v>1.7999999999999999E-2</v>
      </c>
      <c r="L55" s="31">
        <v>0</v>
      </c>
      <c r="M55" s="31">
        <v>12</v>
      </c>
      <c r="N55" s="31">
        <v>0.66</v>
      </c>
      <c r="O55" s="161">
        <v>2.11</v>
      </c>
    </row>
    <row r="56" spans="1:17" x14ac:dyDescent="0.2">
      <c r="A56" s="10" t="s">
        <v>307</v>
      </c>
      <c r="B56" s="11" t="s">
        <v>81</v>
      </c>
      <c r="C56" s="10">
        <v>180</v>
      </c>
      <c r="D56" s="10"/>
      <c r="E56" s="10"/>
      <c r="F56" s="10">
        <v>0.54</v>
      </c>
      <c r="G56" s="10">
        <v>0.09</v>
      </c>
      <c r="H56" s="10">
        <v>18.09</v>
      </c>
      <c r="I56" s="10">
        <v>75.599999999999994</v>
      </c>
      <c r="J56" s="10">
        <v>0.02</v>
      </c>
      <c r="K56" s="10">
        <v>0</v>
      </c>
      <c r="L56" s="10">
        <v>0.18</v>
      </c>
      <c r="M56" s="10">
        <v>18</v>
      </c>
      <c r="N56" s="10">
        <v>0.9</v>
      </c>
      <c r="O56" s="31">
        <v>3.76</v>
      </c>
    </row>
    <row r="57" spans="1:17" x14ac:dyDescent="0.2">
      <c r="A57" s="10"/>
      <c r="B57" s="13" t="s">
        <v>82</v>
      </c>
      <c r="C57" s="10"/>
      <c r="D57" s="10">
        <v>18</v>
      </c>
      <c r="E57" s="10">
        <v>45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7" x14ac:dyDescent="0.2">
      <c r="A58" s="10"/>
      <c r="B58" s="13" t="s">
        <v>24</v>
      </c>
      <c r="C58" s="10"/>
      <c r="D58" s="10">
        <v>183</v>
      </c>
      <c r="E58" s="10">
        <v>180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7" x14ac:dyDescent="0.2">
      <c r="A59" s="10"/>
      <c r="B59" s="13" t="s">
        <v>23</v>
      </c>
      <c r="C59" s="10"/>
      <c r="D59" s="10">
        <v>9</v>
      </c>
      <c r="E59" s="10">
        <v>9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Q59" s="32"/>
    </row>
    <row r="60" spans="1:17" x14ac:dyDescent="0.2">
      <c r="A60" s="10"/>
      <c r="B60" s="13" t="s">
        <v>41</v>
      </c>
      <c r="C60" s="10"/>
      <c r="D60" s="10">
        <v>0.18</v>
      </c>
      <c r="E60" s="10">
        <v>0.18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7" ht="12" customHeight="1" x14ac:dyDescent="0.2">
      <c r="A61" s="15"/>
      <c r="B61" s="16" t="s">
        <v>42</v>
      </c>
      <c r="C61" s="17"/>
      <c r="D61" s="18"/>
      <c r="E61" s="19"/>
      <c r="F61" s="19">
        <f t="shared" ref="F61:O61" si="2">SUM(F21:F60)</f>
        <v>22.85</v>
      </c>
      <c r="G61" s="19">
        <f t="shared" si="2"/>
        <v>23.990000000000002</v>
      </c>
      <c r="H61" s="19">
        <f t="shared" si="2"/>
        <v>91.490000000000009</v>
      </c>
      <c r="I61" s="19">
        <f t="shared" si="2"/>
        <v>674.2</v>
      </c>
      <c r="J61" s="19">
        <f t="shared" si="2"/>
        <v>8.6000000000000007E-2</v>
      </c>
      <c r="K61" s="19">
        <f t="shared" si="2"/>
        <v>1.7999999999999999E-2</v>
      </c>
      <c r="L61" s="19">
        <f t="shared" si="2"/>
        <v>6.18</v>
      </c>
      <c r="M61" s="19">
        <f t="shared" si="2"/>
        <v>30</v>
      </c>
      <c r="N61" s="19">
        <f t="shared" si="2"/>
        <v>1.56</v>
      </c>
      <c r="O61" s="19">
        <f t="shared" si="2"/>
        <v>74.569999999999993</v>
      </c>
      <c r="P61" s="154"/>
      <c r="Q61" s="130"/>
    </row>
    <row r="62" spans="1:17" hidden="1" x14ac:dyDescent="0.2">
      <c r="A62" s="6"/>
      <c r="B62" s="13"/>
      <c r="C62" s="29"/>
      <c r="D62" s="8"/>
      <c r="E62" s="10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7" x14ac:dyDescent="0.2">
      <c r="A63" s="6"/>
      <c r="B63" s="28" t="s">
        <v>43</v>
      </c>
      <c r="C63" s="29"/>
      <c r="D63" s="8"/>
      <c r="E63" s="10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7" x14ac:dyDescent="0.2">
      <c r="A64" s="6" t="s">
        <v>64</v>
      </c>
      <c r="B64" s="11" t="s">
        <v>65</v>
      </c>
      <c r="C64" s="9">
        <v>180</v>
      </c>
      <c r="D64" s="9">
        <v>190</v>
      </c>
      <c r="E64" s="10">
        <v>180</v>
      </c>
      <c r="F64" s="10">
        <v>5.76</v>
      </c>
      <c r="G64" s="10">
        <v>6</v>
      </c>
      <c r="H64" s="10">
        <v>10.68</v>
      </c>
      <c r="I64" s="10">
        <v>93.6</v>
      </c>
      <c r="J64" s="10">
        <v>2.6</v>
      </c>
      <c r="K64" s="10">
        <v>0.3</v>
      </c>
      <c r="L64" s="10">
        <v>2.76</v>
      </c>
      <c r="M64" s="10">
        <v>240</v>
      </c>
      <c r="N64" s="10">
        <v>0.2</v>
      </c>
      <c r="O64" s="10">
        <v>14.21</v>
      </c>
    </row>
    <row r="65" spans="1:17" ht="13.5" customHeight="1" x14ac:dyDescent="0.2">
      <c r="A65" s="10"/>
      <c r="B65" s="11" t="s">
        <v>84</v>
      </c>
      <c r="C65" s="10">
        <v>40</v>
      </c>
      <c r="D65" s="10">
        <v>40</v>
      </c>
      <c r="E65" s="10">
        <v>40</v>
      </c>
      <c r="F65" s="10">
        <v>0.39</v>
      </c>
      <c r="G65" s="10">
        <v>0.28000000000000003</v>
      </c>
      <c r="H65" s="10">
        <v>32.299999999999997</v>
      </c>
      <c r="I65" s="10">
        <v>234.6</v>
      </c>
      <c r="J65" s="10">
        <v>0.04</v>
      </c>
      <c r="K65" s="10">
        <v>2.8000000000000001E-2</v>
      </c>
      <c r="L65" s="10">
        <v>0</v>
      </c>
      <c r="M65" s="10">
        <v>9.1999999999999993</v>
      </c>
      <c r="N65" s="10">
        <v>0.32</v>
      </c>
      <c r="O65" s="10">
        <v>6.97</v>
      </c>
    </row>
    <row r="66" spans="1:17" x14ac:dyDescent="0.2">
      <c r="A66" s="15"/>
      <c r="B66" s="16" t="s">
        <v>46</v>
      </c>
      <c r="C66" s="17"/>
      <c r="D66" s="18"/>
      <c r="E66" s="19"/>
      <c r="F66" s="19">
        <f t="shared" ref="F66:O66" si="3">F64+F65</f>
        <v>6.1499999999999995</v>
      </c>
      <c r="G66" s="19">
        <f t="shared" si="3"/>
        <v>6.28</v>
      </c>
      <c r="H66" s="19">
        <f t="shared" si="3"/>
        <v>42.98</v>
      </c>
      <c r="I66" s="19">
        <f t="shared" si="3"/>
        <v>328.2</v>
      </c>
      <c r="J66" s="19">
        <f t="shared" si="3"/>
        <v>2.64</v>
      </c>
      <c r="K66" s="19">
        <f t="shared" si="3"/>
        <v>0.32800000000000001</v>
      </c>
      <c r="L66" s="19">
        <f t="shared" si="3"/>
        <v>2.76</v>
      </c>
      <c r="M66" s="19">
        <f t="shared" si="3"/>
        <v>249.2</v>
      </c>
      <c r="N66" s="19">
        <f t="shared" si="3"/>
        <v>0.52</v>
      </c>
      <c r="O66" s="19">
        <f t="shared" si="3"/>
        <v>21.18</v>
      </c>
      <c r="P66" s="129"/>
      <c r="Q66" s="130"/>
    </row>
    <row r="67" spans="1:17" x14ac:dyDescent="0.2">
      <c r="A67" s="33"/>
      <c r="B67" s="34" t="s">
        <v>47</v>
      </c>
      <c r="C67" s="35"/>
      <c r="D67" s="35"/>
      <c r="E67" s="36"/>
      <c r="F67" s="36">
        <f t="shared" ref="F67:O67" si="4">SUM(F66,F61,F19,F16)</f>
        <v>39.07</v>
      </c>
      <c r="G67" s="36">
        <f t="shared" si="4"/>
        <v>42.290000000000006</v>
      </c>
      <c r="H67" s="36">
        <f t="shared" si="4"/>
        <v>185.11999999999998</v>
      </c>
      <c r="I67" s="36">
        <f t="shared" si="4"/>
        <v>1353.92</v>
      </c>
      <c r="J67" s="36" t="e">
        <f t="shared" si="4"/>
        <v>#REF!</v>
      </c>
      <c r="K67" s="36" t="e">
        <f t="shared" si="4"/>
        <v>#REF!</v>
      </c>
      <c r="L67" s="36">
        <f t="shared" si="4"/>
        <v>13.709999999999999</v>
      </c>
      <c r="M67" s="36">
        <f t="shared" si="4"/>
        <v>364.6</v>
      </c>
      <c r="N67" s="36">
        <f t="shared" si="4"/>
        <v>53.56</v>
      </c>
      <c r="O67" s="36">
        <f t="shared" si="4"/>
        <v>138.30000000000001</v>
      </c>
      <c r="P67" s="128">
        <f>O16+O19+O61+O66</f>
        <v>138.29999999999998</v>
      </c>
    </row>
    <row r="68" spans="1:17" ht="15.75" customHeight="1" x14ac:dyDescent="0.2">
      <c r="A68" s="180" t="s">
        <v>48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</row>
    <row r="69" spans="1:17" ht="15.75" customHeight="1" x14ac:dyDescent="0.2">
      <c r="A69" s="171"/>
      <c r="B69" s="5" t="s">
        <v>19</v>
      </c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</row>
    <row r="70" spans="1:17" ht="25.5" x14ac:dyDescent="0.2">
      <c r="A70" s="27" t="s">
        <v>157</v>
      </c>
      <c r="B70" s="37" t="s">
        <v>201</v>
      </c>
      <c r="C70" s="24" t="s">
        <v>71</v>
      </c>
      <c r="D70" s="24"/>
      <c r="E70" s="24"/>
      <c r="F70" s="24">
        <v>6</v>
      </c>
      <c r="G70" s="24">
        <v>6.7</v>
      </c>
      <c r="H70" s="24">
        <v>50.9</v>
      </c>
      <c r="I70" s="24">
        <v>333</v>
      </c>
      <c r="J70" s="24">
        <v>0.04</v>
      </c>
      <c r="K70" s="24">
        <v>0.02</v>
      </c>
      <c r="L70" s="24">
        <v>0</v>
      </c>
      <c r="M70" s="24">
        <v>20</v>
      </c>
      <c r="N70" s="24">
        <v>0.8</v>
      </c>
      <c r="O70" s="24">
        <v>15.99</v>
      </c>
    </row>
    <row r="71" spans="1:17" x14ac:dyDescent="0.2">
      <c r="A71" s="27"/>
      <c r="B71" s="43" t="s">
        <v>119</v>
      </c>
      <c r="C71" s="24"/>
      <c r="D71" s="24">
        <v>44</v>
      </c>
      <c r="E71" s="24">
        <v>44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1:17" x14ac:dyDescent="0.2">
      <c r="A72" s="27"/>
      <c r="B72" s="27" t="s">
        <v>73</v>
      </c>
      <c r="C72" s="24"/>
      <c r="D72" s="24">
        <v>100</v>
      </c>
      <c r="E72" s="24">
        <v>100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7" x14ac:dyDescent="0.2">
      <c r="A73" s="27"/>
      <c r="B73" s="27" t="s">
        <v>24</v>
      </c>
      <c r="C73" s="24"/>
      <c r="D73" s="24">
        <v>65</v>
      </c>
      <c r="E73" s="24">
        <v>65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7" ht="12" customHeight="1" x14ac:dyDescent="0.2">
      <c r="A74" s="27"/>
      <c r="B74" s="27" t="s">
        <v>23</v>
      </c>
      <c r="C74" s="24"/>
      <c r="D74" s="24">
        <v>6</v>
      </c>
      <c r="E74" s="24">
        <v>6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7" x14ac:dyDescent="0.2">
      <c r="A75" s="27"/>
      <c r="B75" s="27" t="s">
        <v>34</v>
      </c>
      <c r="C75" s="59"/>
      <c r="D75" s="24">
        <v>1</v>
      </c>
      <c r="E75" s="24">
        <v>1</v>
      </c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7" x14ac:dyDescent="0.2">
      <c r="A76" s="27"/>
      <c r="B76" s="27" t="s">
        <v>51</v>
      </c>
      <c r="C76" s="59"/>
      <c r="D76" s="24">
        <v>5</v>
      </c>
      <c r="E76" s="24">
        <v>5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2"/>
    </row>
    <row r="77" spans="1:17" x14ac:dyDescent="0.2">
      <c r="A77" s="10" t="s">
        <v>134</v>
      </c>
      <c r="B77" s="11" t="s">
        <v>135</v>
      </c>
      <c r="C77" s="10">
        <v>15</v>
      </c>
      <c r="D77" s="9">
        <v>16</v>
      </c>
      <c r="E77" s="10">
        <v>15</v>
      </c>
      <c r="F77" s="10">
        <v>3.9</v>
      </c>
      <c r="G77" s="24">
        <v>4</v>
      </c>
      <c r="H77" s="10">
        <v>0</v>
      </c>
      <c r="I77" s="10">
        <v>52.9</v>
      </c>
      <c r="J77" s="10">
        <v>4.0000000000000001E-3</v>
      </c>
      <c r="K77" s="10">
        <v>0.03</v>
      </c>
      <c r="L77" s="10">
        <v>0.08</v>
      </c>
      <c r="M77" s="10">
        <v>88</v>
      </c>
      <c r="N77" s="10">
        <v>0.1</v>
      </c>
      <c r="O77" s="12">
        <v>12</v>
      </c>
    </row>
    <row r="78" spans="1:17" x14ac:dyDescent="0.2">
      <c r="A78" s="10"/>
      <c r="B78" s="11" t="s">
        <v>37</v>
      </c>
      <c r="C78" s="9">
        <v>40</v>
      </c>
      <c r="D78" s="9">
        <v>40</v>
      </c>
      <c r="E78" s="10">
        <v>40</v>
      </c>
      <c r="F78" s="10">
        <v>3.3</v>
      </c>
      <c r="G78" s="10">
        <v>0.5</v>
      </c>
      <c r="H78" s="10">
        <v>16.8</v>
      </c>
      <c r="I78" s="10">
        <v>84.6</v>
      </c>
      <c r="J78" s="10">
        <v>4.3999999999999997E-2</v>
      </c>
      <c r="K78" s="10">
        <v>1.2E-2</v>
      </c>
      <c r="L78" s="10">
        <v>0</v>
      </c>
      <c r="M78" s="10">
        <v>8</v>
      </c>
      <c r="N78" s="10">
        <v>0.44</v>
      </c>
      <c r="O78" s="12">
        <v>1.4</v>
      </c>
    </row>
    <row r="79" spans="1:17" x14ac:dyDescent="0.2">
      <c r="A79" s="10" t="s">
        <v>226</v>
      </c>
      <c r="B79" s="11" t="s">
        <v>22</v>
      </c>
      <c r="C79" s="9">
        <v>5</v>
      </c>
      <c r="D79" s="9">
        <v>5</v>
      </c>
      <c r="E79" s="10">
        <v>5</v>
      </c>
      <c r="F79" s="10">
        <v>0.05</v>
      </c>
      <c r="G79" s="10">
        <v>4.0999999999999996</v>
      </c>
      <c r="H79" s="10">
        <v>0.05</v>
      </c>
      <c r="I79" s="10">
        <v>37.5</v>
      </c>
      <c r="J79" s="10">
        <v>0</v>
      </c>
      <c r="K79" s="10">
        <v>0.01</v>
      </c>
      <c r="L79" s="10">
        <v>0</v>
      </c>
      <c r="M79" s="10">
        <v>1</v>
      </c>
      <c r="N79" s="10">
        <v>0</v>
      </c>
      <c r="O79" s="9">
        <v>3.77</v>
      </c>
    </row>
    <row r="80" spans="1:17" x14ac:dyDescent="0.2">
      <c r="A80" s="10" t="s">
        <v>308</v>
      </c>
      <c r="B80" s="7" t="s">
        <v>53</v>
      </c>
      <c r="C80" s="10" t="s">
        <v>343</v>
      </c>
      <c r="D80" s="8"/>
      <c r="E80" s="10"/>
      <c r="F80" s="10">
        <v>0.2</v>
      </c>
      <c r="G80" s="10">
        <v>0.1</v>
      </c>
      <c r="H80" s="10">
        <v>9.3000000000000007</v>
      </c>
      <c r="I80" s="10">
        <v>38</v>
      </c>
      <c r="J80" s="10">
        <v>0</v>
      </c>
      <c r="K80" s="10">
        <v>0</v>
      </c>
      <c r="L80" s="10">
        <v>0</v>
      </c>
      <c r="M80" s="10">
        <v>12</v>
      </c>
      <c r="N80" s="10">
        <v>0.8</v>
      </c>
      <c r="O80" s="12">
        <v>1.42</v>
      </c>
    </row>
    <row r="81" spans="1:17" ht="14.25" customHeight="1" x14ac:dyDescent="0.2">
      <c r="A81" s="10"/>
      <c r="B81" s="30" t="s">
        <v>54</v>
      </c>
      <c r="C81" s="168"/>
      <c r="D81" s="10">
        <v>1</v>
      </c>
      <c r="E81" s="10">
        <v>1</v>
      </c>
      <c r="F81" s="10"/>
      <c r="G81" s="168"/>
      <c r="H81" s="168"/>
      <c r="I81" s="168"/>
      <c r="J81" s="168"/>
      <c r="K81" s="168"/>
      <c r="L81" s="168"/>
      <c r="M81" s="168"/>
      <c r="N81" s="168"/>
      <c r="O81" s="168"/>
    </row>
    <row r="82" spans="1:17" ht="13.5" customHeight="1" x14ac:dyDescent="0.2">
      <c r="A82" s="11"/>
      <c r="B82" s="30" t="s">
        <v>24</v>
      </c>
      <c r="C82" s="11"/>
      <c r="D82" s="10">
        <v>216</v>
      </c>
      <c r="E82" s="10">
        <v>200</v>
      </c>
      <c r="F82" s="13"/>
      <c r="G82" s="11"/>
      <c r="H82" s="11"/>
      <c r="I82" s="11"/>
      <c r="J82" s="98"/>
      <c r="K82" s="98"/>
      <c r="L82" s="98"/>
      <c r="M82" s="98"/>
      <c r="N82" s="98"/>
      <c r="O82" s="98"/>
    </row>
    <row r="83" spans="1:17" x14ac:dyDescent="0.2">
      <c r="A83" s="10"/>
      <c r="B83" s="30" t="s">
        <v>23</v>
      </c>
      <c r="C83" s="10"/>
      <c r="D83" s="9">
        <v>10</v>
      </c>
      <c r="E83" s="10">
        <v>10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7" x14ac:dyDescent="0.2">
      <c r="A84" s="19"/>
      <c r="B84" s="38" t="s">
        <v>55</v>
      </c>
      <c r="C84" s="19"/>
      <c r="D84" s="18"/>
      <c r="E84" s="19"/>
      <c r="F84" s="19">
        <f>SUM(F70:F83)</f>
        <v>13.45</v>
      </c>
      <c r="G84" s="19">
        <f t="shared" ref="G84:O84" si="5">SUM(G70:G83)</f>
        <v>15.399999999999999</v>
      </c>
      <c r="H84" s="19">
        <f t="shared" si="5"/>
        <v>77.05</v>
      </c>
      <c r="I84" s="19">
        <f t="shared" si="5"/>
        <v>546</v>
      </c>
      <c r="J84" s="19">
        <f t="shared" si="5"/>
        <v>8.7999999999999995E-2</v>
      </c>
      <c r="K84" s="19">
        <f t="shared" si="5"/>
        <v>7.1999999999999995E-2</v>
      </c>
      <c r="L84" s="19">
        <f t="shared" si="5"/>
        <v>0.08</v>
      </c>
      <c r="M84" s="19">
        <f t="shared" si="5"/>
        <v>129</v>
      </c>
      <c r="N84" s="19">
        <f t="shared" si="5"/>
        <v>2.14</v>
      </c>
      <c r="O84" s="19">
        <f t="shared" si="5"/>
        <v>34.580000000000005</v>
      </c>
      <c r="P84" s="128"/>
    </row>
    <row r="85" spans="1:17" x14ac:dyDescent="0.2">
      <c r="A85" s="24"/>
      <c r="B85" s="21" t="s">
        <v>26</v>
      </c>
      <c r="C85" s="24"/>
      <c r="D85" s="23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7" x14ac:dyDescent="0.2">
      <c r="A86" s="24" t="s">
        <v>56</v>
      </c>
      <c r="B86" s="114" t="s">
        <v>320</v>
      </c>
      <c r="C86" s="24">
        <v>75</v>
      </c>
      <c r="D86" s="26">
        <v>75</v>
      </c>
      <c r="E86" s="24">
        <v>75</v>
      </c>
      <c r="F86" s="24">
        <v>0.23</v>
      </c>
      <c r="G86" s="24">
        <v>0</v>
      </c>
      <c r="H86" s="24">
        <v>7.88</v>
      </c>
      <c r="I86" s="24">
        <v>30.42</v>
      </c>
      <c r="J86" s="24">
        <v>18</v>
      </c>
      <c r="K86" s="24">
        <v>0.02</v>
      </c>
      <c r="L86" s="24">
        <v>5.63</v>
      </c>
      <c r="M86" s="24">
        <v>15</v>
      </c>
      <c r="N86" s="24">
        <v>1.9</v>
      </c>
      <c r="O86" s="162">
        <v>7</v>
      </c>
    </row>
    <row r="87" spans="1:17" x14ac:dyDescent="0.2">
      <c r="A87" s="19"/>
      <c r="B87" s="16" t="s">
        <v>28</v>
      </c>
      <c r="C87" s="19"/>
      <c r="D87" s="18"/>
      <c r="E87" s="19"/>
      <c r="F87" s="19">
        <f t="shared" ref="F87:O87" si="6">F86</f>
        <v>0.23</v>
      </c>
      <c r="G87" s="19">
        <f t="shared" si="6"/>
        <v>0</v>
      </c>
      <c r="H87" s="19">
        <f t="shared" si="6"/>
        <v>7.88</v>
      </c>
      <c r="I87" s="19">
        <f t="shared" si="6"/>
        <v>30.42</v>
      </c>
      <c r="J87" s="19">
        <f t="shared" si="6"/>
        <v>18</v>
      </c>
      <c r="K87" s="19">
        <f t="shared" si="6"/>
        <v>0.02</v>
      </c>
      <c r="L87" s="19">
        <f t="shared" si="6"/>
        <v>5.63</v>
      </c>
      <c r="M87" s="19">
        <f t="shared" si="6"/>
        <v>15</v>
      </c>
      <c r="N87" s="19">
        <f t="shared" si="6"/>
        <v>1.9</v>
      </c>
      <c r="O87" s="19">
        <f t="shared" si="6"/>
        <v>7</v>
      </c>
      <c r="P87" s="129"/>
      <c r="Q87" s="130"/>
    </row>
    <row r="88" spans="1:17" x14ac:dyDescent="0.2">
      <c r="A88" s="6"/>
      <c r="B88" s="28" t="s">
        <v>29</v>
      </c>
      <c r="C88" s="29"/>
      <c r="D88" s="8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7" ht="25.5" x14ac:dyDescent="0.2">
      <c r="A89" s="13" t="s">
        <v>219</v>
      </c>
      <c r="B89" s="11" t="s">
        <v>220</v>
      </c>
      <c r="C89" s="41">
        <v>200</v>
      </c>
      <c r="D89" s="10"/>
      <c r="E89" s="10"/>
      <c r="F89" s="41">
        <v>2.1</v>
      </c>
      <c r="G89" s="41">
        <v>4.4000000000000004</v>
      </c>
      <c r="H89" s="41">
        <v>19.36</v>
      </c>
      <c r="I89" s="41">
        <v>132</v>
      </c>
      <c r="J89" s="41">
        <v>0.42499999999999999</v>
      </c>
      <c r="K89" s="41">
        <v>0.35</v>
      </c>
      <c r="L89" s="41">
        <v>0</v>
      </c>
      <c r="M89" s="41">
        <v>95</v>
      </c>
      <c r="N89" s="41">
        <v>4.25</v>
      </c>
      <c r="O89" s="41">
        <v>5.78</v>
      </c>
    </row>
    <row r="90" spans="1:17" x14ac:dyDescent="0.2">
      <c r="A90" s="11"/>
      <c r="B90" s="30" t="s">
        <v>221</v>
      </c>
      <c r="C90" s="168"/>
      <c r="D90" s="85">
        <v>8</v>
      </c>
      <c r="E90" s="86">
        <v>8</v>
      </c>
      <c r="F90" s="168"/>
      <c r="G90" s="168"/>
      <c r="H90" s="168"/>
      <c r="I90" s="168"/>
      <c r="J90" s="74"/>
      <c r="K90" s="74"/>
      <c r="L90" s="74"/>
      <c r="M90" s="74"/>
      <c r="N90" s="74"/>
      <c r="O90" s="74"/>
    </row>
    <row r="91" spans="1:17" x14ac:dyDescent="0.2">
      <c r="A91" s="13"/>
      <c r="B91" s="13" t="s">
        <v>36</v>
      </c>
      <c r="C91" s="10"/>
      <c r="D91" s="75">
        <v>6.4</v>
      </c>
      <c r="E91" s="76">
        <v>6.4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7" x14ac:dyDescent="0.2">
      <c r="A92" s="13"/>
      <c r="B92" s="13" t="s">
        <v>67</v>
      </c>
      <c r="C92" s="10"/>
      <c r="D92" s="77">
        <v>0.5</v>
      </c>
      <c r="E92" s="78">
        <v>0.5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7" x14ac:dyDescent="0.2">
      <c r="A93" s="13"/>
      <c r="B93" s="13" t="s">
        <v>101</v>
      </c>
      <c r="C93" s="10"/>
      <c r="D93" s="75" t="s">
        <v>222</v>
      </c>
      <c r="E93" s="76">
        <v>2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7" x14ac:dyDescent="0.2">
      <c r="A94" s="13"/>
      <c r="B94" s="13" t="s">
        <v>24</v>
      </c>
      <c r="C94" s="10"/>
      <c r="D94" s="79">
        <v>1.4</v>
      </c>
      <c r="E94" s="80">
        <v>1.4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7" x14ac:dyDescent="0.2">
      <c r="A95" s="13"/>
      <c r="B95" s="13" t="s">
        <v>34</v>
      </c>
      <c r="C95" s="10"/>
      <c r="D95" s="77">
        <v>0.2</v>
      </c>
      <c r="E95" s="78">
        <v>0.2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7" x14ac:dyDescent="0.2">
      <c r="A96" s="13"/>
      <c r="B96" s="13" t="s">
        <v>223</v>
      </c>
      <c r="C96" s="10"/>
      <c r="D96" s="75"/>
      <c r="E96" s="76">
        <v>20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x14ac:dyDescent="0.2">
      <c r="A97" s="13"/>
      <c r="B97" s="13" t="s">
        <v>172</v>
      </c>
      <c r="C97" s="10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x14ac:dyDescent="0.2">
      <c r="A98" s="13"/>
      <c r="B98" s="46" t="s">
        <v>288</v>
      </c>
      <c r="C98" s="10"/>
      <c r="D98" s="81">
        <v>80</v>
      </c>
      <c r="E98" s="82">
        <v>60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x14ac:dyDescent="0.2">
      <c r="A99" s="13"/>
      <c r="B99" s="45" t="s">
        <v>289</v>
      </c>
      <c r="C99" s="10"/>
      <c r="D99" s="83">
        <v>85.7</v>
      </c>
      <c r="E99" s="84">
        <v>60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x14ac:dyDescent="0.2">
      <c r="A100" s="13"/>
      <c r="B100" s="45" t="s">
        <v>165</v>
      </c>
      <c r="C100" s="10"/>
      <c r="D100" s="81">
        <v>92.3</v>
      </c>
      <c r="E100" s="82">
        <v>60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x14ac:dyDescent="0.2">
      <c r="A101" s="13"/>
      <c r="B101" s="45" t="s">
        <v>290</v>
      </c>
      <c r="C101" s="10"/>
      <c r="D101" s="88">
        <v>100</v>
      </c>
      <c r="E101" s="89">
        <v>60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">
      <c r="A102" s="13"/>
      <c r="B102" s="13" t="s">
        <v>32</v>
      </c>
      <c r="C102" s="10"/>
      <c r="D102" s="77">
        <v>9.6</v>
      </c>
      <c r="E102" s="78">
        <v>8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">
      <c r="A103" s="13"/>
      <c r="B103" s="13" t="s">
        <v>166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">
      <c r="A104" s="13"/>
      <c r="B104" s="46" t="s">
        <v>300</v>
      </c>
      <c r="C104" s="10"/>
      <c r="D104" s="81">
        <v>10</v>
      </c>
      <c r="E104" s="82">
        <v>8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">
      <c r="A105" s="13"/>
      <c r="B105" s="46" t="s">
        <v>301</v>
      </c>
      <c r="C105" s="10"/>
      <c r="D105" s="83">
        <v>10.7</v>
      </c>
      <c r="E105" s="84">
        <v>8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">
      <c r="A106" s="13"/>
      <c r="B106" s="13" t="s">
        <v>33</v>
      </c>
      <c r="C106" s="10"/>
      <c r="D106" s="77">
        <v>2</v>
      </c>
      <c r="E106" s="78">
        <v>2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">
      <c r="A107" s="13"/>
      <c r="B107" s="13" t="s">
        <v>34</v>
      </c>
      <c r="C107" s="10"/>
      <c r="D107" s="85">
        <v>2</v>
      </c>
      <c r="E107" s="86">
        <v>2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">
      <c r="A108" s="13"/>
      <c r="B108" s="13" t="s">
        <v>90</v>
      </c>
      <c r="C108" s="10"/>
      <c r="D108" s="75">
        <v>150</v>
      </c>
      <c r="E108" s="76">
        <v>150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ht="13.5" customHeight="1" x14ac:dyDescent="0.2">
      <c r="A109" s="13" t="s">
        <v>195</v>
      </c>
      <c r="B109" s="11" t="s">
        <v>321</v>
      </c>
      <c r="C109" s="10">
        <v>80</v>
      </c>
      <c r="D109" s="103"/>
      <c r="E109" s="103"/>
      <c r="F109" s="10">
        <v>13.6</v>
      </c>
      <c r="G109" s="10">
        <v>14.88</v>
      </c>
      <c r="H109" s="10">
        <v>15.36</v>
      </c>
      <c r="I109" s="10">
        <v>254.4</v>
      </c>
      <c r="J109" s="10">
        <v>0.03</v>
      </c>
      <c r="K109" s="10">
        <v>0.01</v>
      </c>
      <c r="L109" s="10">
        <v>0</v>
      </c>
      <c r="M109" s="10">
        <v>25.6</v>
      </c>
      <c r="N109" s="10">
        <v>1.44</v>
      </c>
      <c r="O109" s="10">
        <v>25.84</v>
      </c>
    </row>
    <row r="110" spans="1:15" ht="12" customHeight="1" x14ac:dyDescent="0.2">
      <c r="A110" s="13"/>
      <c r="B110" s="13" t="s">
        <v>139</v>
      </c>
      <c r="C110" s="10"/>
      <c r="D110" s="90">
        <v>99.2</v>
      </c>
      <c r="E110" s="91">
        <v>59.2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11.25" customHeight="1" x14ac:dyDescent="0.2">
      <c r="A111" s="13"/>
      <c r="B111" s="13" t="s">
        <v>192</v>
      </c>
      <c r="C111" s="10"/>
      <c r="D111" s="81">
        <v>14.4</v>
      </c>
      <c r="E111" s="82">
        <v>14.4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ht="12" customHeight="1" x14ac:dyDescent="0.2">
      <c r="A112" s="13"/>
      <c r="B112" s="13" t="s">
        <v>193</v>
      </c>
      <c r="C112" s="10"/>
      <c r="D112" s="83">
        <v>20.8</v>
      </c>
      <c r="E112" s="84">
        <v>20.8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">
      <c r="A113" s="13"/>
      <c r="B113" s="13" t="s">
        <v>194</v>
      </c>
      <c r="C113" s="10"/>
      <c r="D113" s="81">
        <v>3.2</v>
      </c>
      <c r="E113" s="82">
        <v>3.2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ht="12" customHeight="1" x14ac:dyDescent="0.2">
      <c r="A114" s="13"/>
      <c r="B114" s="13" t="s">
        <v>52</v>
      </c>
      <c r="C114" s="10"/>
      <c r="D114" s="88">
        <v>8</v>
      </c>
      <c r="E114" s="89">
        <v>8</v>
      </c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</row>
    <row r="115" spans="1:15" ht="12.75" customHeight="1" x14ac:dyDescent="0.2">
      <c r="A115" s="13"/>
      <c r="B115" s="13" t="s">
        <v>33</v>
      </c>
      <c r="C115" s="10"/>
      <c r="D115" s="10">
        <v>4.8</v>
      </c>
      <c r="E115" s="10">
        <v>4.8</v>
      </c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</row>
    <row r="116" spans="1:15" hidden="1" x14ac:dyDescent="0.2">
      <c r="A116" s="13"/>
      <c r="B116" s="13" t="s">
        <v>51</v>
      </c>
      <c r="C116" s="10"/>
      <c r="D116" s="10">
        <v>5</v>
      </c>
      <c r="E116" s="10">
        <v>5</v>
      </c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</row>
    <row r="117" spans="1:15" x14ac:dyDescent="0.2">
      <c r="A117" s="13"/>
      <c r="B117" s="13" t="s">
        <v>34</v>
      </c>
      <c r="C117" s="10"/>
      <c r="D117" s="10">
        <v>0.8</v>
      </c>
      <c r="E117" s="10">
        <v>0.8</v>
      </c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</row>
    <row r="118" spans="1:15" x14ac:dyDescent="0.2">
      <c r="A118" s="13" t="s">
        <v>227</v>
      </c>
      <c r="B118" s="25" t="s">
        <v>140</v>
      </c>
      <c r="C118" s="10">
        <v>150</v>
      </c>
      <c r="D118" s="10"/>
      <c r="E118" s="10"/>
      <c r="F118" s="10">
        <v>2.29</v>
      </c>
      <c r="G118" s="10">
        <v>11</v>
      </c>
      <c r="H118" s="10">
        <v>14.44</v>
      </c>
      <c r="I118" s="10">
        <v>166</v>
      </c>
      <c r="J118" s="10">
        <v>0.24</v>
      </c>
      <c r="K118" s="10">
        <v>0.14000000000000001</v>
      </c>
      <c r="L118" s="10">
        <v>8.67</v>
      </c>
      <c r="M118" s="10">
        <v>36</v>
      </c>
      <c r="N118" s="10">
        <v>1.5</v>
      </c>
      <c r="O118" s="109">
        <v>11.54</v>
      </c>
    </row>
    <row r="119" spans="1:15" x14ac:dyDescent="0.2">
      <c r="A119" s="13"/>
      <c r="B119" s="43" t="s">
        <v>172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">
      <c r="A120" s="13"/>
      <c r="B120" s="46" t="s">
        <v>288</v>
      </c>
      <c r="C120" s="10"/>
      <c r="D120" s="10">
        <v>70.7</v>
      </c>
      <c r="E120" s="10">
        <v>53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">
      <c r="A121" s="13"/>
      <c r="B121" s="45" t="s">
        <v>289</v>
      </c>
      <c r="C121" s="10"/>
      <c r="D121" s="10">
        <v>75.7</v>
      </c>
      <c r="E121" s="10">
        <v>53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">
      <c r="A122" s="13"/>
      <c r="B122" s="45" t="s">
        <v>165</v>
      </c>
      <c r="C122" s="10"/>
      <c r="D122" s="10">
        <v>81.5</v>
      </c>
      <c r="E122" s="10">
        <v>53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ht="12.75" customHeight="1" x14ac:dyDescent="0.2">
      <c r="A123" s="13"/>
      <c r="B123" s="45" t="s">
        <v>290</v>
      </c>
      <c r="C123" s="10"/>
      <c r="D123" s="10">
        <v>88.3</v>
      </c>
      <c r="E123" s="10">
        <v>53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ht="1.5" hidden="1" customHeight="1" x14ac:dyDescent="0.2">
      <c r="A124" s="27"/>
      <c r="B124" s="43" t="s">
        <v>166</v>
      </c>
      <c r="C124" s="10"/>
      <c r="D124" s="75"/>
      <c r="E124" s="76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ht="12.75" hidden="1" customHeight="1" x14ac:dyDescent="0.2">
      <c r="A125" s="27"/>
      <c r="B125" s="45" t="s">
        <v>167</v>
      </c>
      <c r="C125" s="10"/>
      <c r="D125" s="92" t="s">
        <v>197</v>
      </c>
      <c r="E125" s="78">
        <v>30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ht="12.75" hidden="1" customHeight="1" x14ac:dyDescent="0.2">
      <c r="A126" s="27"/>
      <c r="B126" s="45" t="s">
        <v>168</v>
      </c>
      <c r="C126" s="10"/>
      <c r="D126" s="75">
        <v>40</v>
      </c>
      <c r="E126" s="76">
        <v>30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ht="12.75" hidden="1" customHeight="1" x14ac:dyDescent="0.2">
      <c r="A127" s="27"/>
      <c r="B127" s="13" t="s">
        <v>32</v>
      </c>
      <c r="C127" s="10"/>
      <c r="D127" s="92" t="s">
        <v>198</v>
      </c>
      <c r="E127" s="78">
        <v>22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hidden="1" x14ac:dyDescent="0.2">
      <c r="A128" s="27"/>
      <c r="B128" s="13" t="s">
        <v>30</v>
      </c>
      <c r="C128" s="10"/>
      <c r="D128" s="75">
        <v>27.4</v>
      </c>
      <c r="E128" s="76">
        <v>23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hidden="1" x14ac:dyDescent="0.2">
      <c r="A129" s="27"/>
      <c r="B129" s="13" t="s">
        <v>33</v>
      </c>
      <c r="C129" s="10"/>
      <c r="D129" s="79">
        <v>6</v>
      </c>
      <c r="E129" s="80">
        <v>6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idden="1" x14ac:dyDescent="0.2">
      <c r="A130" s="27"/>
      <c r="B130" s="13" t="s">
        <v>141</v>
      </c>
      <c r="C130" s="10"/>
      <c r="D130" s="10"/>
      <c r="E130" s="10">
        <v>45</v>
      </c>
      <c r="F130" s="10"/>
      <c r="G130" s="10"/>
      <c r="H130" s="10"/>
      <c r="I130" s="10"/>
      <c r="J130" s="31"/>
      <c r="K130" s="31"/>
      <c r="L130" s="31"/>
      <c r="M130" s="31"/>
      <c r="N130" s="31"/>
      <c r="O130" s="10"/>
    </row>
    <row r="131" spans="1:15" hidden="1" x14ac:dyDescent="0.2">
      <c r="A131" s="27"/>
      <c r="B131" s="13" t="s">
        <v>24</v>
      </c>
      <c r="C131" s="10"/>
      <c r="D131" s="10">
        <v>45</v>
      </c>
      <c r="E131" s="10">
        <v>45</v>
      </c>
      <c r="F131" s="10"/>
      <c r="G131" s="10"/>
      <c r="H131" s="10"/>
      <c r="I131" s="10"/>
      <c r="J131" s="31"/>
      <c r="K131" s="31"/>
      <c r="L131" s="31"/>
      <c r="M131" s="31"/>
      <c r="N131" s="31"/>
      <c r="O131" s="10"/>
    </row>
    <row r="132" spans="1:15" ht="1.5" hidden="1" customHeight="1" x14ac:dyDescent="0.2">
      <c r="A132" s="27"/>
      <c r="B132" s="13" t="s">
        <v>22</v>
      </c>
      <c r="C132" s="10"/>
      <c r="D132" s="10">
        <v>2</v>
      </c>
      <c r="E132" s="10">
        <v>2</v>
      </c>
      <c r="F132" s="10"/>
      <c r="G132" s="10"/>
      <c r="H132" s="10"/>
      <c r="I132" s="10"/>
      <c r="J132" s="31"/>
      <c r="K132" s="31"/>
      <c r="L132" s="31"/>
      <c r="M132" s="31"/>
      <c r="N132" s="31"/>
      <c r="O132" s="10"/>
    </row>
    <row r="133" spans="1:15" hidden="1" x14ac:dyDescent="0.2">
      <c r="A133" s="27"/>
      <c r="B133" s="13" t="s">
        <v>36</v>
      </c>
      <c r="C133" s="10"/>
      <c r="D133" s="10">
        <v>2</v>
      </c>
      <c r="E133" s="10">
        <v>2</v>
      </c>
      <c r="F133" s="10"/>
      <c r="G133" s="10"/>
      <c r="H133" s="10"/>
      <c r="I133" s="10"/>
      <c r="J133" s="31"/>
      <c r="K133" s="31"/>
      <c r="L133" s="31"/>
      <c r="M133" s="31"/>
      <c r="N133" s="31"/>
      <c r="O133" s="10"/>
    </row>
    <row r="134" spans="1:15" hidden="1" x14ac:dyDescent="0.2">
      <c r="A134" s="27"/>
      <c r="B134" s="13" t="s">
        <v>31</v>
      </c>
      <c r="C134" s="10"/>
      <c r="D134" s="10">
        <v>3.4</v>
      </c>
      <c r="E134" s="10">
        <v>2.7</v>
      </c>
      <c r="F134" s="10"/>
      <c r="G134" s="10"/>
      <c r="H134" s="10"/>
      <c r="I134" s="10"/>
      <c r="J134" s="31"/>
      <c r="K134" s="31"/>
      <c r="L134" s="31"/>
      <c r="M134" s="31"/>
      <c r="N134" s="31"/>
      <c r="O134" s="31"/>
    </row>
    <row r="135" spans="1:15" hidden="1" x14ac:dyDescent="0.2">
      <c r="A135" s="27"/>
      <c r="B135" s="13" t="s">
        <v>32</v>
      </c>
      <c r="C135" s="10"/>
      <c r="D135" s="10">
        <v>1.5</v>
      </c>
      <c r="E135" s="10">
        <v>0.9</v>
      </c>
      <c r="F135" s="10"/>
      <c r="G135" s="10"/>
      <c r="H135" s="10"/>
      <c r="I135" s="10"/>
      <c r="J135" s="31"/>
      <c r="K135" s="31"/>
      <c r="L135" s="31"/>
      <c r="M135" s="31"/>
      <c r="N135" s="31"/>
      <c r="O135" s="31"/>
    </row>
    <row r="136" spans="1:15" hidden="1" x14ac:dyDescent="0.2">
      <c r="A136" s="27"/>
      <c r="B136" s="13" t="s">
        <v>59</v>
      </c>
      <c r="C136" s="10"/>
      <c r="D136" s="10">
        <v>6.7</v>
      </c>
      <c r="E136" s="10">
        <v>6.7</v>
      </c>
      <c r="F136" s="10"/>
      <c r="G136" s="10"/>
      <c r="H136" s="10"/>
      <c r="I136" s="10"/>
      <c r="J136" s="31"/>
      <c r="K136" s="31"/>
      <c r="L136" s="31"/>
      <c r="M136" s="31"/>
      <c r="N136" s="31"/>
      <c r="O136" s="31"/>
    </row>
    <row r="137" spans="1:15" hidden="1" x14ac:dyDescent="0.2">
      <c r="A137" s="27"/>
      <c r="B137" s="13" t="s">
        <v>22</v>
      </c>
      <c r="C137" s="10"/>
      <c r="D137" s="10">
        <v>0.7</v>
      </c>
      <c r="E137" s="10">
        <v>0.7</v>
      </c>
      <c r="F137" s="10"/>
      <c r="G137" s="10"/>
      <c r="H137" s="10"/>
      <c r="I137" s="10"/>
      <c r="J137" s="31"/>
      <c r="K137" s="31"/>
      <c r="L137" s="31"/>
      <c r="M137" s="31"/>
      <c r="N137" s="31"/>
      <c r="O137" s="31"/>
    </row>
    <row r="138" spans="1:15" hidden="1" x14ac:dyDescent="0.2">
      <c r="A138" s="27"/>
      <c r="B138" s="13" t="s">
        <v>23</v>
      </c>
      <c r="C138" s="10"/>
      <c r="D138" s="10">
        <v>0.45</v>
      </c>
      <c r="E138" s="10">
        <v>0.45</v>
      </c>
      <c r="F138" s="10"/>
      <c r="G138" s="10"/>
      <c r="H138" s="10"/>
      <c r="I138" s="10"/>
      <c r="J138" s="31"/>
      <c r="K138" s="31"/>
      <c r="L138" s="31"/>
      <c r="M138" s="31"/>
      <c r="N138" s="31"/>
      <c r="O138" s="31"/>
    </row>
    <row r="139" spans="1:15" hidden="1" x14ac:dyDescent="0.2">
      <c r="A139" s="27"/>
      <c r="B139" s="13" t="s">
        <v>34</v>
      </c>
      <c r="C139" s="10"/>
      <c r="D139" s="10">
        <v>0.45</v>
      </c>
      <c r="E139" s="10">
        <v>0.45</v>
      </c>
      <c r="F139" s="10"/>
      <c r="G139" s="10"/>
      <c r="H139" s="10"/>
      <c r="I139" s="10"/>
      <c r="J139" s="31"/>
      <c r="K139" s="31"/>
      <c r="L139" s="31"/>
      <c r="M139" s="31"/>
      <c r="N139" s="31"/>
      <c r="O139" s="74"/>
    </row>
    <row r="140" spans="1:15" hidden="1" x14ac:dyDescent="0.2">
      <c r="A140" s="11"/>
      <c r="B140" s="27" t="s">
        <v>51</v>
      </c>
      <c r="C140" s="168"/>
      <c r="D140" s="10">
        <v>5</v>
      </c>
      <c r="E140" s="10">
        <v>5</v>
      </c>
      <c r="F140" s="168"/>
      <c r="G140" s="168"/>
      <c r="H140" s="168"/>
      <c r="I140" s="168"/>
      <c r="J140" s="74"/>
      <c r="K140" s="74"/>
      <c r="L140" s="74"/>
      <c r="M140" s="74"/>
      <c r="N140" s="74"/>
      <c r="O140" s="31"/>
    </row>
    <row r="141" spans="1:15" x14ac:dyDescent="0.2">
      <c r="A141" s="6"/>
      <c r="B141" s="43" t="s">
        <v>166</v>
      </c>
      <c r="C141" s="10"/>
      <c r="D141" s="75"/>
      <c r="E141" s="76"/>
      <c r="F141" s="10"/>
      <c r="G141" s="10"/>
      <c r="H141" s="10"/>
      <c r="I141" s="10"/>
      <c r="J141" s="31"/>
      <c r="K141" s="31"/>
      <c r="L141" s="31"/>
      <c r="M141" s="31"/>
      <c r="N141" s="31"/>
      <c r="O141" s="31"/>
    </row>
    <row r="142" spans="1:15" x14ac:dyDescent="0.2">
      <c r="A142" s="11"/>
      <c r="B142" s="46" t="s">
        <v>300</v>
      </c>
      <c r="C142" s="10"/>
      <c r="D142" s="10">
        <v>32.5</v>
      </c>
      <c r="E142" s="10">
        <v>26</v>
      </c>
      <c r="F142" s="168"/>
      <c r="G142" s="168"/>
      <c r="H142" s="168"/>
      <c r="I142" s="168"/>
      <c r="J142" s="74"/>
      <c r="K142" s="74"/>
      <c r="L142" s="74"/>
      <c r="M142" s="74"/>
      <c r="N142" s="74"/>
      <c r="O142" s="74"/>
    </row>
    <row r="143" spans="1:15" x14ac:dyDescent="0.2">
      <c r="A143" s="11"/>
      <c r="B143" s="46" t="s">
        <v>301</v>
      </c>
      <c r="C143" s="10"/>
      <c r="D143" s="10">
        <v>34.700000000000003</v>
      </c>
      <c r="E143" s="10">
        <v>26</v>
      </c>
      <c r="F143" s="168"/>
      <c r="G143" s="168"/>
      <c r="H143" s="168"/>
      <c r="I143" s="168"/>
      <c r="J143" s="74"/>
      <c r="K143" s="74"/>
      <c r="L143" s="74"/>
      <c r="M143" s="74"/>
      <c r="N143" s="74"/>
      <c r="O143" s="74"/>
    </row>
    <row r="144" spans="1:15" x14ac:dyDescent="0.2">
      <c r="A144" s="11"/>
      <c r="B144" s="13" t="s">
        <v>32</v>
      </c>
      <c r="C144" s="10"/>
      <c r="D144" s="9">
        <v>24</v>
      </c>
      <c r="E144" s="10">
        <v>20</v>
      </c>
      <c r="F144" s="168"/>
      <c r="G144" s="168"/>
      <c r="H144" s="168"/>
      <c r="I144" s="168"/>
      <c r="J144" s="74"/>
      <c r="K144" s="74"/>
      <c r="L144" s="74"/>
      <c r="M144" s="74"/>
      <c r="N144" s="74"/>
      <c r="O144" s="74"/>
    </row>
    <row r="145" spans="1:15" x14ac:dyDescent="0.2">
      <c r="A145" s="11"/>
      <c r="B145" s="13" t="s">
        <v>30</v>
      </c>
      <c r="C145" s="10"/>
      <c r="D145" s="10">
        <v>24.7</v>
      </c>
      <c r="E145" s="10">
        <v>20</v>
      </c>
      <c r="F145" s="168"/>
      <c r="G145" s="168"/>
      <c r="H145" s="168"/>
      <c r="I145" s="168"/>
      <c r="J145" s="74"/>
      <c r="K145" s="74"/>
      <c r="L145" s="74"/>
      <c r="M145" s="74"/>
      <c r="N145" s="74"/>
      <c r="O145" s="74"/>
    </row>
    <row r="146" spans="1:15" x14ac:dyDescent="0.2">
      <c r="A146" s="13"/>
      <c r="B146" s="13" t="s">
        <v>33</v>
      </c>
      <c r="C146" s="10"/>
      <c r="D146" s="10">
        <v>6</v>
      </c>
      <c r="E146" s="10">
        <v>6</v>
      </c>
      <c r="F146" s="10"/>
      <c r="G146" s="10"/>
      <c r="H146" s="10"/>
      <c r="I146" s="10"/>
      <c r="J146" s="31"/>
      <c r="K146" s="31"/>
      <c r="L146" s="31"/>
      <c r="M146" s="31"/>
      <c r="N146" s="31"/>
      <c r="O146" s="31"/>
    </row>
    <row r="147" spans="1:15" x14ac:dyDescent="0.2">
      <c r="A147" s="13"/>
      <c r="B147" s="13" t="s">
        <v>141</v>
      </c>
      <c r="C147" s="10"/>
      <c r="D147" s="10"/>
      <c r="E147" s="10">
        <v>45</v>
      </c>
      <c r="F147" s="10"/>
      <c r="G147" s="10"/>
      <c r="H147" s="10"/>
      <c r="I147" s="10"/>
      <c r="J147" s="31"/>
      <c r="K147" s="31"/>
      <c r="L147" s="31"/>
      <c r="M147" s="31"/>
      <c r="N147" s="31"/>
      <c r="O147" s="31"/>
    </row>
    <row r="148" spans="1:15" x14ac:dyDescent="0.2">
      <c r="A148" s="13"/>
      <c r="B148" s="13" t="s">
        <v>24</v>
      </c>
      <c r="C148" s="10"/>
      <c r="D148" s="10">
        <v>45</v>
      </c>
      <c r="E148" s="10">
        <v>45</v>
      </c>
      <c r="F148" s="10"/>
      <c r="G148" s="10"/>
      <c r="H148" s="10"/>
      <c r="I148" s="10"/>
      <c r="J148" s="31"/>
      <c r="K148" s="31"/>
      <c r="L148" s="31"/>
      <c r="M148" s="31"/>
      <c r="N148" s="31"/>
      <c r="O148" s="31"/>
    </row>
    <row r="149" spans="1:15" x14ac:dyDescent="0.2">
      <c r="A149" s="13"/>
      <c r="B149" s="13" t="s">
        <v>22</v>
      </c>
      <c r="C149" s="10"/>
      <c r="D149" s="10">
        <v>2</v>
      </c>
      <c r="E149" s="10">
        <v>2</v>
      </c>
      <c r="F149" s="10"/>
      <c r="G149" s="10"/>
      <c r="H149" s="10"/>
      <c r="I149" s="10"/>
      <c r="J149" s="31"/>
      <c r="K149" s="31"/>
      <c r="L149" s="31"/>
      <c r="M149" s="31"/>
      <c r="N149" s="31"/>
      <c r="O149" s="31"/>
    </row>
    <row r="150" spans="1:15" x14ac:dyDescent="0.2">
      <c r="A150" s="6"/>
      <c r="B150" s="13" t="s">
        <v>36</v>
      </c>
      <c r="C150" s="10"/>
      <c r="D150" s="10">
        <v>2</v>
      </c>
      <c r="E150" s="10">
        <v>2</v>
      </c>
      <c r="F150" s="24"/>
      <c r="G150" s="24"/>
      <c r="H150" s="24"/>
      <c r="I150" s="24"/>
      <c r="J150" s="31"/>
      <c r="K150" s="31"/>
      <c r="L150" s="31"/>
      <c r="M150" s="31"/>
      <c r="N150" s="31"/>
      <c r="O150" s="31"/>
    </row>
    <row r="151" spans="1:15" x14ac:dyDescent="0.2">
      <c r="A151" s="6"/>
      <c r="B151" s="13" t="s">
        <v>31</v>
      </c>
      <c r="C151" s="10"/>
      <c r="D151" s="10"/>
      <c r="E151" s="10"/>
      <c r="F151" s="10"/>
      <c r="G151" s="10"/>
      <c r="H151" s="10"/>
      <c r="I151" s="10"/>
      <c r="J151" s="31"/>
      <c r="K151" s="31"/>
      <c r="L151" s="31"/>
      <c r="M151" s="31"/>
      <c r="N151" s="31"/>
      <c r="O151" s="31"/>
    </row>
    <row r="152" spans="1:15" x14ac:dyDescent="0.2">
      <c r="A152" s="6"/>
      <c r="B152" s="46" t="s">
        <v>300</v>
      </c>
      <c r="C152" s="10"/>
      <c r="D152" s="10">
        <v>3.4</v>
      </c>
      <c r="E152" s="10">
        <v>2.7</v>
      </c>
      <c r="F152" s="10"/>
      <c r="G152" s="10"/>
      <c r="H152" s="10"/>
      <c r="I152" s="10"/>
      <c r="J152" s="31"/>
      <c r="K152" s="31"/>
      <c r="L152" s="31"/>
      <c r="M152" s="31"/>
      <c r="N152" s="31"/>
      <c r="O152" s="31"/>
    </row>
    <row r="153" spans="1:15" x14ac:dyDescent="0.2">
      <c r="A153" s="6"/>
      <c r="B153" s="46" t="s">
        <v>301</v>
      </c>
      <c r="C153" s="10"/>
      <c r="D153" s="10">
        <v>3.6</v>
      </c>
      <c r="E153" s="10">
        <v>2.7</v>
      </c>
      <c r="F153" s="10"/>
      <c r="G153" s="10"/>
      <c r="H153" s="10"/>
      <c r="I153" s="10"/>
      <c r="J153" s="31"/>
      <c r="K153" s="31"/>
      <c r="L153" s="31"/>
      <c r="M153" s="31"/>
      <c r="N153" s="31"/>
      <c r="O153" s="31"/>
    </row>
    <row r="154" spans="1:15" x14ac:dyDescent="0.2">
      <c r="A154" s="6"/>
      <c r="B154" s="13" t="s">
        <v>32</v>
      </c>
      <c r="C154" s="10"/>
      <c r="D154" s="10">
        <v>1.5</v>
      </c>
      <c r="E154" s="10">
        <v>0.9</v>
      </c>
      <c r="F154" s="10"/>
      <c r="G154" s="10"/>
      <c r="H154" s="10"/>
      <c r="I154" s="10"/>
      <c r="J154" s="31"/>
      <c r="K154" s="31"/>
      <c r="L154" s="31"/>
      <c r="M154" s="31"/>
      <c r="N154" s="31"/>
      <c r="O154" s="31"/>
    </row>
    <row r="155" spans="1:15" x14ac:dyDescent="0.2">
      <c r="A155" s="6"/>
      <c r="B155" s="13" t="s">
        <v>59</v>
      </c>
      <c r="C155" s="10"/>
      <c r="D155" s="10">
        <v>6.75</v>
      </c>
      <c r="E155" s="10">
        <v>6.75</v>
      </c>
      <c r="F155" s="10"/>
      <c r="G155" s="10"/>
      <c r="H155" s="10"/>
      <c r="I155" s="10"/>
      <c r="J155" s="31"/>
      <c r="K155" s="31"/>
      <c r="L155" s="31"/>
      <c r="M155" s="31"/>
      <c r="N155" s="31"/>
      <c r="O155" s="31"/>
    </row>
    <row r="156" spans="1:15" x14ac:dyDescent="0.2">
      <c r="A156" s="10"/>
      <c r="B156" s="13" t="s">
        <v>22</v>
      </c>
      <c r="C156" s="10"/>
      <c r="D156" s="10">
        <v>0.7</v>
      </c>
      <c r="E156" s="10">
        <v>0.7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x14ac:dyDescent="0.2">
      <c r="A157" s="10"/>
      <c r="B157" s="13" t="s">
        <v>23</v>
      </c>
      <c r="C157" s="10"/>
      <c r="D157" s="10">
        <v>0.45</v>
      </c>
      <c r="E157" s="10">
        <v>0.45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x14ac:dyDescent="0.2">
      <c r="A158" s="10"/>
      <c r="B158" s="13" t="s">
        <v>34</v>
      </c>
      <c r="C158" s="10"/>
      <c r="D158" s="10">
        <v>0.45</v>
      </c>
      <c r="E158" s="10">
        <v>0.45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x14ac:dyDescent="0.2">
      <c r="A159" s="10"/>
      <c r="B159" s="30" t="s">
        <v>34</v>
      </c>
      <c r="C159" s="9"/>
      <c r="D159" s="9">
        <v>1</v>
      </c>
      <c r="E159" s="9">
        <v>1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hidden="1" x14ac:dyDescent="0.2">
      <c r="A160" s="10"/>
      <c r="B160" s="13"/>
      <c r="C160" s="10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9" x14ac:dyDescent="0.2">
      <c r="A161" s="10"/>
      <c r="B161" s="11" t="s">
        <v>37</v>
      </c>
      <c r="C161" s="10">
        <v>30</v>
      </c>
      <c r="D161" s="9">
        <v>30</v>
      </c>
      <c r="E161" s="10">
        <v>30</v>
      </c>
      <c r="F161" s="10">
        <v>2.4500000000000002</v>
      </c>
      <c r="G161" s="10">
        <v>0.4</v>
      </c>
      <c r="H161" s="10">
        <v>12.2</v>
      </c>
      <c r="I161" s="10">
        <v>63.6</v>
      </c>
      <c r="J161" s="10">
        <v>3.3000000000000002E-2</v>
      </c>
      <c r="K161" s="10">
        <v>8.9999999999999993E-3</v>
      </c>
      <c r="L161" s="10">
        <v>0</v>
      </c>
      <c r="M161" s="10">
        <v>6</v>
      </c>
      <c r="N161" s="10">
        <v>0.33</v>
      </c>
      <c r="O161" s="10">
        <v>1.05</v>
      </c>
    </row>
    <row r="162" spans="1:19" x14ac:dyDescent="0.2">
      <c r="A162" s="10"/>
      <c r="B162" s="11" t="s">
        <v>20</v>
      </c>
      <c r="C162" s="10">
        <v>30</v>
      </c>
      <c r="D162" s="9">
        <v>30</v>
      </c>
      <c r="E162" s="10">
        <v>30</v>
      </c>
      <c r="F162" s="10">
        <v>2.04</v>
      </c>
      <c r="G162" s="10">
        <v>0.36</v>
      </c>
      <c r="H162" s="10">
        <v>11.94</v>
      </c>
      <c r="I162" s="10">
        <v>60</v>
      </c>
      <c r="J162" s="10">
        <v>5.3999999999999999E-2</v>
      </c>
      <c r="K162" s="10">
        <v>2.4E-2</v>
      </c>
      <c r="L162" s="10">
        <v>0</v>
      </c>
      <c r="M162" s="10">
        <v>14.4</v>
      </c>
      <c r="N162" s="10">
        <v>15</v>
      </c>
      <c r="O162" s="10">
        <v>1.23</v>
      </c>
    </row>
    <row r="163" spans="1:19" x14ac:dyDescent="0.2">
      <c r="A163" s="13" t="s">
        <v>309</v>
      </c>
      <c r="B163" s="11" t="s">
        <v>291</v>
      </c>
      <c r="C163" s="10">
        <v>180</v>
      </c>
      <c r="D163" s="10"/>
      <c r="E163" s="10"/>
      <c r="F163" s="10">
        <v>0.18</v>
      </c>
      <c r="G163" s="10">
        <v>0.18</v>
      </c>
      <c r="H163" s="10">
        <v>21.42</v>
      </c>
      <c r="I163" s="10">
        <v>88.2</v>
      </c>
      <c r="J163" s="10">
        <v>0</v>
      </c>
      <c r="K163" s="10">
        <v>0.02</v>
      </c>
      <c r="L163" s="10">
        <v>0.72</v>
      </c>
      <c r="M163" s="10">
        <v>22</v>
      </c>
      <c r="N163" s="10">
        <v>0.2</v>
      </c>
      <c r="O163" s="10">
        <v>5.39</v>
      </c>
      <c r="Q163" s="66"/>
      <c r="R163" s="48"/>
      <c r="S163" s="130"/>
    </row>
    <row r="164" spans="1:19" ht="11.25" customHeight="1" x14ac:dyDescent="0.2">
      <c r="A164" s="13"/>
      <c r="B164" s="13" t="s">
        <v>292</v>
      </c>
      <c r="C164" s="10"/>
      <c r="D164" s="10">
        <v>30.6</v>
      </c>
      <c r="E164" s="10">
        <v>27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Q164" s="132"/>
      <c r="R164" s="64"/>
      <c r="S164" s="64"/>
    </row>
    <row r="165" spans="1:19" x14ac:dyDescent="0.2">
      <c r="A165" s="13"/>
      <c r="B165" s="13" t="s">
        <v>23</v>
      </c>
      <c r="C165" s="10"/>
      <c r="D165" s="10">
        <v>13.5</v>
      </c>
      <c r="E165" s="10">
        <v>13.5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Q165" s="132"/>
      <c r="R165" s="64"/>
      <c r="S165" s="64"/>
    </row>
    <row r="166" spans="1:19" x14ac:dyDescent="0.2">
      <c r="A166" s="13"/>
      <c r="B166" s="13" t="s">
        <v>293</v>
      </c>
      <c r="C166" s="10"/>
      <c r="D166" s="10">
        <v>9</v>
      </c>
      <c r="E166" s="10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Q166" s="132"/>
      <c r="R166" s="64"/>
      <c r="S166" s="64"/>
    </row>
    <row r="167" spans="1:19" x14ac:dyDescent="0.2">
      <c r="A167" s="13"/>
      <c r="B167" s="13" t="s">
        <v>190</v>
      </c>
      <c r="C167" s="10"/>
      <c r="D167" s="9">
        <v>0.18</v>
      </c>
      <c r="E167" s="10">
        <v>0.18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Q167" s="132"/>
      <c r="R167" s="133"/>
      <c r="S167" s="64"/>
    </row>
    <row r="168" spans="1:19" x14ac:dyDescent="0.2">
      <c r="A168" s="27"/>
      <c r="B168" s="13" t="s">
        <v>294</v>
      </c>
      <c r="C168" s="24"/>
      <c r="D168" s="24">
        <v>178</v>
      </c>
      <c r="E168" s="24">
        <v>178</v>
      </c>
      <c r="F168" s="24"/>
      <c r="G168" s="24"/>
      <c r="H168" s="24"/>
      <c r="I168" s="24"/>
      <c r="J168" s="24"/>
      <c r="K168" s="24"/>
      <c r="L168" s="24"/>
      <c r="M168" s="24"/>
      <c r="N168" s="24"/>
      <c r="O168" s="10"/>
      <c r="Q168" s="132"/>
      <c r="R168" s="48"/>
      <c r="S168" s="48"/>
    </row>
    <row r="169" spans="1:19" hidden="1" x14ac:dyDescent="0.2">
      <c r="A169" s="10"/>
      <c r="B169" s="13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9" x14ac:dyDescent="0.2">
      <c r="A170" s="19"/>
      <c r="B170" s="38" t="s">
        <v>63</v>
      </c>
      <c r="C170" s="19"/>
      <c r="D170" s="18"/>
      <c r="E170" s="19"/>
      <c r="F170" s="19">
        <f t="shared" ref="F170:O170" si="7">SUM(F89:F169)</f>
        <v>22.659999999999997</v>
      </c>
      <c r="G170" s="19">
        <f t="shared" si="7"/>
        <v>31.22</v>
      </c>
      <c r="H170" s="19">
        <f t="shared" si="7"/>
        <v>94.72</v>
      </c>
      <c r="I170" s="19">
        <f t="shared" si="7"/>
        <v>764.2</v>
      </c>
      <c r="J170" s="19">
        <f t="shared" si="7"/>
        <v>0.78200000000000003</v>
      </c>
      <c r="K170" s="19">
        <f t="shared" si="7"/>
        <v>0.55300000000000005</v>
      </c>
      <c r="L170" s="19">
        <f t="shared" si="7"/>
        <v>9.39</v>
      </c>
      <c r="M170" s="19">
        <f t="shared" si="7"/>
        <v>199</v>
      </c>
      <c r="N170" s="19">
        <f t="shared" si="7"/>
        <v>22.72</v>
      </c>
      <c r="O170" s="19">
        <f t="shared" si="7"/>
        <v>50.829999999999991</v>
      </c>
      <c r="P170" s="129"/>
      <c r="Q170" s="130"/>
    </row>
    <row r="171" spans="1:19" hidden="1" x14ac:dyDescent="0.2">
      <c r="A171" s="10"/>
      <c r="B171" s="30"/>
      <c r="C171" s="10"/>
      <c r="D171" s="8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9" x14ac:dyDescent="0.2">
      <c r="A172" s="10"/>
      <c r="B172" s="28" t="s">
        <v>43</v>
      </c>
      <c r="C172" s="10"/>
      <c r="D172" s="8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9" x14ac:dyDescent="0.2">
      <c r="A173" s="10" t="s">
        <v>346</v>
      </c>
      <c r="B173" s="11" t="s">
        <v>345</v>
      </c>
      <c r="C173" s="10">
        <v>200</v>
      </c>
      <c r="D173" s="10"/>
      <c r="E173" s="10"/>
      <c r="F173" s="10">
        <v>1.4</v>
      </c>
      <c r="G173" s="10">
        <v>1.6</v>
      </c>
      <c r="H173" s="10">
        <v>10.7</v>
      </c>
      <c r="I173" s="10">
        <v>91</v>
      </c>
      <c r="J173" s="10"/>
      <c r="K173" s="10"/>
      <c r="L173" s="10">
        <v>0</v>
      </c>
      <c r="M173" s="10"/>
      <c r="N173" s="10"/>
      <c r="O173" s="10">
        <v>5.16</v>
      </c>
    </row>
    <row r="174" spans="1:19" x14ac:dyDescent="0.2">
      <c r="A174" s="10"/>
      <c r="B174" s="13" t="s">
        <v>347</v>
      </c>
      <c r="C174" s="10"/>
      <c r="D174" s="10">
        <v>1</v>
      </c>
      <c r="E174" s="10">
        <v>1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9" x14ac:dyDescent="0.2">
      <c r="A175" s="10"/>
      <c r="B175" s="13" t="s">
        <v>348</v>
      </c>
      <c r="C175" s="10"/>
      <c r="D175" s="10">
        <v>10</v>
      </c>
      <c r="E175" s="10">
        <v>10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9" x14ac:dyDescent="0.2">
      <c r="A176" s="10"/>
      <c r="B176" s="13" t="s">
        <v>24</v>
      </c>
      <c r="C176" s="10"/>
      <c r="D176" s="10">
        <v>150</v>
      </c>
      <c r="E176" s="10">
        <v>150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7" x14ac:dyDescent="0.2">
      <c r="A177" s="10"/>
      <c r="B177" s="13" t="s">
        <v>349</v>
      </c>
      <c r="C177" s="10"/>
      <c r="D177" s="10">
        <v>50</v>
      </c>
      <c r="E177" s="10">
        <v>50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7" ht="14.25" customHeight="1" x14ac:dyDescent="0.2">
      <c r="A178" s="10" t="s">
        <v>370</v>
      </c>
      <c r="B178" s="11" t="s">
        <v>364</v>
      </c>
      <c r="C178" s="10">
        <v>50</v>
      </c>
      <c r="D178" s="9"/>
      <c r="E178" s="10"/>
      <c r="F178" s="10">
        <v>3.75</v>
      </c>
      <c r="G178" s="10">
        <v>6.6</v>
      </c>
      <c r="H178" s="10">
        <v>30.4</v>
      </c>
      <c r="I178" s="10">
        <v>196</v>
      </c>
      <c r="J178" s="10"/>
      <c r="K178" s="10"/>
      <c r="L178" s="10">
        <v>0</v>
      </c>
      <c r="M178" s="10"/>
      <c r="N178" s="10"/>
      <c r="O178" s="10">
        <v>4.5999999999999996</v>
      </c>
      <c r="P178" s="163"/>
      <c r="Q178" s="163"/>
    </row>
    <row r="179" spans="1:17" ht="12" customHeight="1" x14ac:dyDescent="0.2">
      <c r="A179" s="6"/>
      <c r="B179" s="13" t="s">
        <v>365</v>
      </c>
      <c r="C179" s="107"/>
      <c r="D179" s="9">
        <v>32</v>
      </c>
      <c r="E179" s="9">
        <v>32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7" ht="12.75" customHeight="1" x14ac:dyDescent="0.2">
      <c r="A180" s="6"/>
      <c r="B180" s="13" t="s">
        <v>366</v>
      </c>
      <c r="C180" s="107"/>
      <c r="D180" s="106">
        <v>1.7</v>
      </c>
      <c r="E180" s="9">
        <v>1.7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7" ht="12.75" customHeight="1" x14ac:dyDescent="0.2">
      <c r="A181" s="6"/>
      <c r="B181" s="13" t="s">
        <v>348</v>
      </c>
      <c r="C181" s="107"/>
      <c r="D181" s="106">
        <v>5.5</v>
      </c>
      <c r="E181" s="9">
        <v>5.5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7" ht="12.75" customHeight="1" x14ac:dyDescent="0.2">
      <c r="A182" s="6"/>
      <c r="B182" s="13" t="s">
        <v>367</v>
      </c>
      <c r="C182" s="107"/>
      <c r="D182" s="106">
        <v>1.6</v>
      </c>
      <c r="E182" s="9">
        <v>1.6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7" x14ac:dyDescent="0.2">
      <c r="A183" s="6"/>
      <c r="B183" s="13" t="s">
        <v>356</v>
      </c>
      <c r="C183" s="107"/>
      <c r="D183" s="106">
        <v>0.85</v>
      </c>
      <c r="E183" s="9">
        <v>0.85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7" x14ac:dyDescent="0.2">
      <c r="A184" s="6"/>
      <c r="B184" s="13" t="s">
        <v>173</v>
      </c>
      <c r="C184" s="107"/>
      <c r="D184" s="106">
        <v>0.3</v>
      </c>
      <c r="E184" s="9">
        <v>0.3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7" x14ac:dyDescent="0.2">
      <c r="A185" s="6"/>
      <c r="B185" s="13" t="s">
        <v>127</v>
      </c>
      <c r="C185" s="107"/>
      <c r="D185" s="106">
        <v>7.4</v>
      </c>
      <c r="E185" s="9">
        <v>7.4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7" ht="25.5" x14ac:dyDescent="0.2">
      <c r="A186" s="6"/>
      <c r="B186" s="13" t="s">
        <v>368</v>
      </c>
      <c r="C186" s="107"/>
      <c r="D186" s="106" t="s">
        <v>369</v>
      </c>
      <c r="E186" s="9">
        <v>0.95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7" x14ac:dyDescent="0.2">
      <c r="A187" s="6"/>
      <c r="B187" s="13" t="s">
        <v>294</v>
      </c>
      <c r="C187" s="107"/>
      <c r="D187" s="106">
        <v>14.2</v>
      </c>
      <c r="E187" s="9">
        <v>14.2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7" x14ac:dyDescent="0.2">
      <c r="A188" s="19"/>
      <c r="B188" s="16" t="s">
        <v>46</v>
      </c>
      <c r="C188" s="19"/>
      <c r="D188" s="94"/>
      <c r="E188" s="95"/>
      <c r="F188" s="19">
        <f t="shared" ref="F188:O188" si="8">F173+F178</f>
        <v>5.15</v>
      </c>
      <c r="G188" s="19">
        <f t="shared" si="8"/>
        <v>8.1999999999999993</v>
      </c>
      <c r="H188" s="19">
        <f t="shared" si="8"/>
        <v>41.099999999999994</v>
      </c>
      <c r="I188" s="19">
        <f t="shared" si="8"/>
        <v>287</v>
      </c>
      <c r="J188" s="19">
        <f t="shared" si="8"/>
        <v>0</v>
      </c>
      <c r="K188" s="19">
        <f t="shared" si="8"/>
        <v>0</v>
      </c>
      <c r="L188" s="19">
        <f t="shared" si="8"/>
        <v>0</v>
      </c>
      <c r="M188" s="19">
        <f t="shared" si="8"/>
        <v>0</v>
      </c>
      <c r="N188" s="19">
        <f t="shared" si="8"/>
        <v>0</v>
      </c>
      <c r="O188" s="19">
        <f t="shared" si="8"/>
        <v>9.76</v>
      </c>
      <c r="P188" s="129"/>
      <c r="Q188" s="130"/>
    </row>
    <row r="189" spans="1:17" ht="12.75" customHeight="1" x14ac:dyDescent="0.2">
      <c r="A189" s="36"/>
      <c r="B189" s="39" t="s">
        <v>47</v>
      </c>
      <c r="C189" s="36"/>
      <c r="D189" s="35"/>
      <c r="E189" s="36"/>
      <c r="F189" s="36">
        <f t="shared" ref="F189:O189" si="9">F84+F87+F170+F188</f>
        <v>41.489999999999995</v>
      </c>
      <c r="G189" s="36">
        <f t="shared" si="9"/>
        <v>54.819999999999993</v>
      </c>
      <c r="H189" s="36">
        <f t="shared" si="9"/>
        <v>220.74999999999997</v>
      </c>
      <c r="I189" s="36">
        <f t="shared" si="9"/>
        <v>1627.62</v>
      </c>
      <c r="J189" s="36">
        <f t="shared" si="9"/>
        <v>18.87</v>
      </c>
      <c r="K189" s="36">
        <f t="shared" si="9"/>
        <v>0.64500000000000002</v>
      </c>
      <c r="L189" s="36">
        <f t="shared" si="9"/>
        <v>15.100000000000001</v>
      </c>
      <c r="M189" s="36">
        <f t="shared" si="9"/>
        <v>343</v>
      </c>
      <c r="N189" s="36">
        <f t="shared" si="9"/>
        <v>26.759999999999998</v>
      </c>
      <c r="O189" s="36">
        <f t="shared" si="9"/>
        <v>102.17</v>
      </c>
      <c r="P189" s="134">
        <f>O84+O87+O170+O188</f>
        <v>102.17</v>
      </c>
    </row>
    <row r="190" spans="1:17" ht="3.75" hidden="1" customHeight="1" x14ac:dyDescent="0.2">
      <c r="A190" s="10"/>
      <c r="B190" s="13"/>
      <c r="C190" s="13"/>
      <c r="D190" s="40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7" ht="15.75" customHeight="1" x14ac:dyDescent="0.2">
      <c r="A191" s="180" t="s">
        <v>70</v>
      </c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</row>
    <row r="192" spans="1:17" x14ac:dyDescent="0.2">
      <c r="A192" s="10"/>
      <c r="B192" s="28" t="s">
        <v>19</v>
      </c>
      <c r="C192" s="13"/>
      <c r="D192" s="40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7" ht="25.5" x14ac:dyDescent="0.2">
      <c r="A193" s="13" t="s">
        <v>185</v>
      </c>
      <c r="B193" s="7" t="s">
        <v>184</v>
      </c>
      <c r="C193" s="10" t="s">
        <v>275</v>
      </c>
      <c r="D193" s="10"/>
      <c r="E193" s="10"/>
      <c r="F193" s="10">
        <v>24.047999999999998</v>
      </c>
      <c r="G193" s="10">
        <v>10.08</v>
      </c>
      <c r="H193" s="10">
        <v>39.6</v>
      </c>
      <c r="I193" s="10">
        <v>348</v>
      </c>
      <c r="J193" s="10"/>
      <c r="K193" s="10"/>
      <c r="L193" s="10">
        <v>0</v>
      </c>
      <c r="M193" s="10"/>
      <c r="N193" s="10"/>
      <c r="O193" s="10">
        <v>57.8</v>
      </c>
    </row>
    <row r="194" spans="1:17" x14ac:dyDescent="0.2">
      <c r="A194" s="13"/>
      <c r="B194" s="30" t="s">
        <v>68</v>
      </c>
      <c r="C194" s="10"/>
      <c r="D194" s="78">
        <v>112.8</v>
      </c>
      <c r="E194" s="78">
        <v>110.4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7" x14ac:dyDescent="0.2">
      <c r="A195" s="13"/>
      <c r="B195" s="13" t="s">
        <v>49</v>
      </c>
      <c r="C195" s="10"/>
      <c r="D195" s="78">
        <v>7.2</v>
      </c>
      <c r="E195" s="78">
        <v>7.2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1:17" x14ac:dyDescent="0.2">
      <c r="A196" s="13"/>
      <c r="B196" s="13" t="s">
        <v>186</v>
      </c>
      <c r="C196" s="10"/>
      <c r="D196" s="78">
        <v>9.6</v>
      </c>
      <c r="E196" s="78">
        <v>9.6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7" x14ac:dyDescent="0.2">
      <c r="A197" s="13"/>
      <c r="B197" s="13" t="s">
        <v>23</v>
      </c>
      <c r="C197" s="10"/>
      <c r="D197" s="78">
        <v>9.6</v>
      </c>
      <c r="E197" s="78">
        <v>9.6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7" x14ac:dyDescent="0.2">
      <c r="A198" s="13"/>
      <c r="B198" s="13" t="s">
        <v>50</v>
      </c>
      <c r="C198" s="10"/>
      <c r="D198" s="78" t="s">
        <v>242</v>
      </c>
      <c r="E198" s="78">
        <v>4.8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Q198" s="32"/>
    </row>
    <row r="199" spans="1:17" x14ac:dyDescent="0.2">
      <c r="A199" s="13"/>
      <c r="B199" s="13" t="s">
        <v>22</v>
      </c>
      <c r="C199" s="10"/>
      <c r="D199" s="78">
        <v>4.8</v>
      </c>
      <c r="E199" s="78">
        <v>4.8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1:17" x14ac:dyDescent="0.2">
      <c r="A200" s="13"/>
      <c r="B200" s="13" t="s">
        <v>52</v>
      </c>
      <c r="C200" s="10"/>
      <c r="D200" s="78">
        <v>4.8</v>
      </c>
      <c r="E200" s="78">
        <v>4.8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1:17" x14ac:dyDescent="0.2">
      <c r="A201" s="13"/>
      <c r="B201" s="13" t="s">
        <v>35</v>
      </c>
      <c r="C201" s="10"/>
      <c r="D201" s="78">
        <v>4.8</v>
      </c>
      <c r="E201" s="78">
        <v>4.8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1:17" x14ac:dyDescent="0.2">
      <c r="A202" s="13"/>
      <c r="B202" s="13" t="s">
        <v>34</v>
      </c>
      <c r="C202" s="10"/>
      <c r="D202" s="78">
        <v>1.5</v>
      </c>
      <c r="E202" s="78">
        <v>1.5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1:17" x14ac:dyDescent="0.2">
      <c r="A203" s="13"/>
      <c r="B203" s="13" t="s">
        <v>121</v>
      </c>
      <c r="C203" s="10"/>
      <c r="D203" s="10">
        <v>10</v>
      </c>
      <c r="E203" s="10">
        <v>10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1:17" x14ac:dyDescent="0.2">
      <c r="A204" s="13" t="s">
        <v>311</v>
      </c>
      <c r="B204" s="11" t="s">
        <v>122</v>
      </c>
      <c r="C204" s="10">
        <v>180</v>
      </c>
      <c r="D204" s="10"/>
      <c r="E204" s="10"/>
      <c r="F204" s="10">
        <v>2.97</v>
      </c>
      <c r="G204" s="10">
        <v>2.61</v>
      </c>
      <c r="H204" s="10">
        <v>12.42</v>
      </c>
      <c r="I204" s="10">
        <v>84.6</v>
      </c>
      <c r="J204" s="10">
        <v>0.2</v>
      </c>
      <c r="K204" s="10">
        <v>0.66</v>
      </c>
      <c r="L204" s="10">
        <v>0.63</v>
      </c>
      <c r="M204" s="10">
        <v>0</v>
      </c>
      <c r="N204" s="10">
        <v>0</v>
      </c>
      <c r="O204" s="10">
        <v>8.65</v>
      </c>
    </row>
    <row r="205" spans="1:17" ht="14.25" customHeight="1" x14ac:dyDescent="0.2">
      <c r="A205" s="13"/>
      <c r="B205" s="30" t="s">
        <v>123</v>
      </c>
      <c r="C205" s="10"/>
      <c r="D205" s="10">
        <v>2.2000000000000002</v>
      </c>
      <c r="E205" s="10">
        <v>2.2000000000000002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1:17" ht="14.25" customHeight="1" x14ac:dyDescent="0.2">
      <c r="A206" s="13"/>
      <c r="B206" s="13" t="s">
        <v>23</v>
      </c>
      <c r="C206" s="10"/>
      <c r="D206" s="10">
        <v>9</v>
      </c>
      <c r="E206" s="10">
        <v>9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1:17" x14ac:dyDescent="0.2">
      <c r="A207" s="13"/>
      <c r="B207" s="13" t="s">
        <v>109</v>
      </c>
      <c r="C207" s="10"/>
      <c r="D207" s="10">
        <v>90</v>
      </c>
      <c r="E207" s="10">
        <v>90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1:17" x14ac:dyDescent="0.2">
      <c r="A208" s="13"/>
      <c r="B208" s="13" t="s">
        <v>58</v>
      </c>
      <c r="C208" s="10"/>
      <c r="D208" s="10">
        <v>94.5</v>
      </c>
      <c r="E208" s="10">
        <v>94.5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1:17" x14ac:dyDescent="0.2">
      <c r="A209" s="10"/>
      <c r="B209" s="11" t="s">
        <v>20</v>
      </c>
      <c r="C209" s="9">
        <v>40</v>
      </c>
      <c r="D209" s="9">
        <v>40</v>
      </c>
      <c r="E209" s="10">
        <v>40</v>
      </c>
      <c r="F209" s="10">
        <v>2.72</v>
      </c>
      <c r="G209" s="10">
        <v>0.48</v>
      </c>
      <c r="H209" s="10">
        <v>15.9</v>
      </c>
      <c r="I209" s="10">
        <v>80</v>
      </c>
      <c r="J209" s="10">
        <v>0.06</v>
      </c>
      <c r="K209" s="10">
        <v>0.03</v>
      </c>
      <c r="L209" s="10">
        <v>0</v>
      </c>
      <c r="M209" s="10">
        <v>19.2</v>
      </c>
      <c r="N209" s="10">
        <v>20</v>
      </c>
      <c r="O209" s="12">
        <v>1.63</v>
      </c>
    </row>
    <row r="210" spans="1:17" ht="15" customHeight="1" x14ac:dyDescent="0.2">
      <c r="A210" s="10" t="s">
        <v>226</v>
      </c>
      <c r="B210" s="11" t="s">
        <v>22</v>
      </c>
      <c r="C210" s="9">
        <v>5</v>
      </c>
      <c r="D210" s="9">
        <v>5</v>
      </c>
      <c r="E210" s="10">
        <v>5</v>
      </c>
      <c r="F210" s="10">
        <v>0.05</v>
      </c>
      <c r="G210" s="10">
        <v>4.0999999999999996</v>
      </c>
      <c r="H210" s="10">
        <v>0.05</v>
      </c>
      <c r="I210" s="10">
        <v>37.5</v>
      </c>
      <c r="J210" s="10">
        <v>0</v>
      </c>
      <c r="K210" s="10">
        <v>0.01</v>
      </c>
      <c r="L210" s="10">
        <v>0</v>
      </c>
      <c r="M210" s="10">
        <v>1</v>
      </c>
      <c r="N210" s="10">
        <v>0</v>
      </c>
      <c r="O210" s="9">
        <v>3.77</v>
      </c>
    </row>
    <row r="211" spans="1:17" x14ac:dyDescent="0.2">
      <c r="A211" s="19"/>
      <c r="B211" s="38" t="s">
        <v>55</v>
      </c>
      <c r="C211" s="19"/>
      <c r="D211" s="19"/>
      <c r="E211" s="19"/>
      <c r="F211" s="72">
        <f>SUM(F193:F210)</f>
        <v>29.787999999999997</v>
      </c>
      <c r="G211" s="19">
        <f t="shared" ref="G211:O211" si="10">SUM(G193:G210)</f>
        <v>17.27</v>
      </c>
      <c r="H211" s="19">
        <f t="shared" si="10"/>
        <v>67.97</v>
      </c>
      <c r="I211" s="19">
        <f t="shared" si="10"/>
        <v>550.1</v>
      </c>
      <c r="J211" s="19">
        <f t="shared" si="10"/>
        <v>0.26</v>
      </c>
      <c r="K211" s="19">
        <f t="shared" si="10"/>
        <v>0.70000000000000007</v>
      </c>
      <c r="L211" s="19">
        <f t="shared" si="10"/>
        <v>0.63</v>
      </c>
      <c r="M211" s="19">
        <f t="shared" si="10"/>
        <v>20.2</v>
      </c>
      <c r="N211" s="19">
        <f t="shared" si="10"/>
        <v>20</v>
      </c>
      <c r="O211" s="19">
        <f t="shared" si="10"/>
        <v>71.849999999999994</v>
      </c>
      <c r="P211" s="128"/>
    </row>
    <row r="212" spans="1:17" x14ac:dyDescent="0.2">
      <c r="A212" s="24"/>
      <c r="B212" s="21" t="s">
        <v>26</v>
      </c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</row>
    <row r="213" spans="1:17" ht="26.25" customHeight="1" x14ac:dyDescent="0.2">
      <c r="A213" s="20" t="s">
        <v>27</v>
      </c>
      <c r="B213" s="37" t="s">
        <v>313</v>
      </c>
      <c r="C213" s="24">
        <v>180</v>
      </c>
      <c r="D213" s="24">
        <v>180</v>
      </c>
      <c r="E213" s="24">
        <v>180</v>
      </c>
      <c r="F213" s="24">
        <v>0.6</v>
      </c>
      <c r="G213" s="24">
        <v>0</v>
      </c>
      <c r="H213" s="24">
        <v>31</v>
      </c>
      <c r="I213" s="24">
        <v>82</v>
      </c>
      <c r="J213" s="24">
        <v>0.03</v>
      </c>
      <c r="K213" s="24">
        <v>0.03</v>
      </c>
      <c r="L213" s="24">
        <v>12</v>
      </c>
      <c r="M213" s="24">
        <v>17</v>
      </c>
      <c r="N213" s="26">
        <v>1.8</v>
      </c>
      <c r="O213" s="24">
        <v>14.61</v>
      </c>
    </row>
    <row r="214" spans="1:17" x14ac:dyDescent="0.2">
      <c r="A214" s="19"/>
      <c r="B214" s="16" t="s">
        <v>28</v>
      </c>
      <c r="C214" s="19"/>
      <c r="D214" s="19"/>
      <c r="E214" s="19"/>
      <c r="F214" s="19">
        <f t="shared" ref="F214:O214" si="11">F213</f>
        <v>0.6</v>
      </c>
      <c r="G214" s="19">
        <f t="shared" si="11"/>
        <v>0</v>
      </c>
      <c r="H214" s="19">
        <f t="shared" si="11"/>
        <v>31</v>
      </c>
      <c r="I214" s="19">
        <f t="shared" si="11"/>
        <v>82</v>
      </c>
      <c r="J214" s="19">
        <f t="shared" si="11"/>
        <v>0.03</v>
      </c>
      <c r="K214" s="19">
        <f t="shared" si="11"/>
        <v>0.03</v>
      </c>
      <c r="L214" s="19">
        <f t="shared" si="11"/>
        <v>12</v>
      </c>
      <c r="M214" s="19">
        <f t="shared" si="11"/>
        <v>17</v>
      </c>
      <c r="N214" s="19">
        <f t="shared" si="11"/>
        <v>1.8</v>
      </c>
      <c r="O214" s="19">
        <f t="shared" si="11"/>
        <v>14.61</v>
      </c>
      <c r="P214" s="129"/>
      <c r="Q214" s="130"/>
    </row>
    <row r="215" spans="1:17" x14ac:dyDescent="0.2">
      <c r="A215" s="10"/>
      <c r="B215" s="28" t="s">
        <v>29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 spans="1:17" ht="25.5" x14ac:dyDescent="0.2">
      <c r="A216" s="27" t="s">
        <v>259</v>
      </c>
      <c r="B216" s="25" t="s">
        <v>260</v>
      </c>
      <c r="C216" s="24" t="s">
        <v>71</v>
      </c>
      <c r="D216" s="24"/>
      <c r="E216" s="24"/>
      <c r="F216" s="24">
        <v>2.88</v>
      </c>
      <c r="G216" s="24">
        <v>4.08</v>
      </c>
      <c r="H216" s="24">
        <v>16.16</v>
      </c>
      <c r="I216" s="24">
        <v>113.2</v>
      </c>
      <c r="J216" s="24">
        <v>12</v>
      </c>
      <c r="K216" s="24"/>
      <c r="L216" s="24">
        <v>9.6</v>
      </c>
      <c r="M216" s="24">
        <v>45</v>
      </c>
      <c r="N216" s="24">
        <v>1</v>
      </c>
      <c r="O216" s="24">
        <v>8.33</v>
      </c>
    </row>
    <row r="217" spans="1:17" x14ac:dyDescent="0.2">
      <c r="A217" s="27"/>
      <c r="B217" s="27" t="s">
        <v>177</v>
      </c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</row>
    <row r="218" spans="1:17" x14ac:dyDescent="0.2">
      <c r="A218" s="27"/>
      <c r="B218" s="46" t="s">
        <v>300</v>
      </c>
      <c r="C218" s="24"/>
      <c r="D218" s="24">
        <v>40</v>
      </c>
      <c r="E218" s="24">
        <v>32</v>
      </c>
      <c r="F218" s="24"/>
      <c r="G218" s="24"/>
      <c r="H218" s="24"/>
      <c r="I218" s="24"/>
      <c r="J218" s="24"/>
      <c r="K218" s="24"/>
      <c r="L218" s="24"/>
      <c r="M218" s="24"/>
      <c r="N218" s="24"/>
      <c r="O218" s="24"/>
    </row>
    <row r="219" spans="1:17" x14ac:dyDescent="0.2">
      <c r="A219" s="27"/>
      <c r="B219" s="46" t="s">
        <v>301</v>
      </c>
      <c r="C219" s="24"/>
      <c r="D219" s="24">
        <v>42.7</v>
      </c>
      <c r="E219" s="24">
        <v>32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1:17" x14ac:dyDescent="0.2">
      <c r="A220" s="27"/>
      <c r="B220" s="27" t="s">
        <v>172</v>
      </c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1:17" ht="12.75" customHeight="1" x14ac:dyDescent="0.2">
      <c r="A221" s="13"/>
      <c r="B221" s="46" t="s">
        <v>288</v>
      </c>
      <c r="C221" s="10"/>
      <c r="D221" s="77">
        <v>26.7</v>
      </c>
      <c r="E221" s="78">
        <v>20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spans="1:17" x14ac:dyDescent="0.2">
      <c r="A222" s="13"/>
      <c r="B222" s="45" t="s">
        <v>289</v>
      </c>
      <c r="C222" s="10"/>
      <c r="D222" s="75">
        <v>28.6</v>
      </c>
      <c r="E222" s="76">
        <v>20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spans="1:17" x14ac:dyDescent="0.2">
      <c r="A223" s="13"/>
      <c r="B223" s="45" t="s">
        <v>165</v>
      </c>
      <c r="C223" s="10"/>
      <c r="D223" s="79">
        <v>30.8</v>
      </c>
      <c r="E223" s="80">
        <v>20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1:17" x14ac:dyDescent="0.2">
      <c r="A224" s="13"/>
      <c r="B224" s="45" t="s">
        <v>290</v>
      </c>
      <c r="C224" s="10"/>
      <c r="D224" s="77">
        <v>33.299999999999997</v>
      </c>
      <c r="E224" s="78">
        <v>20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1:15" x14ac:dyDescent="0.2">
      <c r="A225" s="13"/>
      <c r="B225" s="27" t="s">
        <v>261</v>
      </c>
      <c r="C225" s="24"/>
      <c r="D225" s="24">
        <v>8</v>
      </c>
      <c r="E225" s="24">
        <v>8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1:15" x14ac:dyDescent="0.2">
      <c r="A226" s="13"/>
      <c r="B226" s="27" t="s">
        <v>31</v>
      </c>
      <c r="C226" s="24"/>
      <c r="D226" s="24"/>
      <c r="E226" s="24"/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1:15" x14ac:dyDescent="0.2">
      <c r="A227" s="13"/>
      <c r="B227" s="46" t="s">
        <v>300</v>
      </c>
      <c r="C227" s="10"/>
      <c r="D227" s="81">
        <v>10</v>
      </c>
      <c r="E227" s="82">
        <v>8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spans="1:15" x14ac:dyDescent="0.2">
      <c r="A228" s="13"/>
      <c r="B228" s="46" t="s">
        <v>301</v>
      </c>
      <c r="C228" s="10"/>
      <c r="D228" s="83">
        <v>10.7</v>
      </c>
      <c r="E228" s="84">
        <v>8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1:15" x14ac:dyDescent="0.2">
      <c r="A229" s="13"/>
      <c r="B229" s="43" t="s">
        <v>262</v>
      </c>
      <c r="C229" s="24"/>
      <c r="D229" s="24">
        <v>2.6</v>
      </c>
      <c r="E229" s="24">
        <v>2.4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spans="1:15" x14ac:dyDescent="0.2">
      <c r="A230" s="13"/>
      <c r="B230" s="27" t="s">
        <v>32</v>
      </c>
      <c r="C230" s="24"/>
      <c r="D230" s="24">
        <v>9.6</v>
      </c>
      <c r="E230" s="24">
        <v>8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1:15" x14ac:dyDescent="0.2">
      <c r="A231" s="13"/>
      <c r="B231" s="27" t="s">
        <v>263</v>
      </c>
      <c r="C231" s="24"/>
      <c r="D231" s="24">
        <v>6</v>
      </c>
      <c r="E231" s="24">
        <v>6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1:15" x14ac:dyDescent="0.2">
      <c r="A232" s="13"/>
      <c r="B232" s="27" t="s">
        <v>33</v>
      </c>
      <c r="C232" s="24"/>
      <c r="D232" s="24">
        <v>4</v>
      </c>
      <c r="E232" s="24">
        <v>4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1:15" x14ac:dyDescent="0.2">
      <c r="A233" s="13"/>
      <c r="B233" s="27" t="s">
        <v>264</v>
      </c>
      <c r="C233" s="59"/>
      <c r="D233" s="24">
        <v>0.8</v>
      </c>
      <c r="E233" s="24">
        <v>0.6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1:15" s="14" customFormat="1" x14ac:dyDescent="0.2">
      <c r="A234" s="13"/>
      <c r="B234" s="27" t="s">
        <v>23</v>
      </c>
      <c r="C234" s="59"/>
      <c r="D234" s="24">
        <v>1.2</v>
      </c>
      <c r="E234" s="24">
        <v>1.2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 s="14" customFormat="1" x14ac:dyDescent="0.2">
      <c r="A235" s="13"/>
      <c r="B235" s="27" t="s">
        <v>41</v>
      </c>
      <c r="C235" s="59"/>
      <c r="D235" s="24">
        <v>0.1</v>
      </c>
      <c r="E235" s="24">
        <v>0.1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1:15" s="14" customFormat="1" x14ac:dyDescent="0.2">
      <c r="A236" s="13"/>
      <c r="B236" s="27" t="s">
        <v>24</v>
      </c>
      <c r="C236" s="59"/>
      <c r="D236" s="24">
        <v>160</v>
      </c>
      <c r="E236" s="24">
        <v>160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s="14" customFormat="1" x14ac:dyDescent="0.2">
      <c r="A237" s="13"/>
      <c r="B237" s="27" t="s">
        <v>173</v>
      </c>
      <c r="C237" s="59"/>
      <c r="D237" s="24">
        <v>2</v>
      </c>
      <c r="E237" s="24">
        <v>2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1:15" ht="13.5" customHeight="1" x14ac:dyDescent="0.2">
      <c r="A238" s="13"/>
      <c r="B238" s="27" t="s">
        <v>35</v>
      </c>
      <c r="C238" s="59"/>
      <c r="D238" s="24">
        <v>5</v>
      </c>
      <c r="E238" s="24">
        <v>5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1:15" hidden="1" x14ac:dyDescent="0.2">
      <c r="A239" s="6"/>
      <c r="B239" s="30"/>
      <c r="C239" s="10"/>
      <c r="D239" s="77"/>
      <c r="E239" s="78"/>
      <c r="F239" s="10"/>
      <c r="G239" s="10"/>
      <c r="H239" s="10"/>
      <c r="I239" s="10"/>
      <c r="J239" s="10"/>
      <c r="K239" s="10"/>
      <c r="L239" s="10"/>
      <c r="M239" s="10"/>
      <c r="N239" s="10"/>
      <c r="O239" s="9"/>
    </row>
    <row r="240" spans="1:15" hidden="1" x14ac:dyDescent="0.2">
      <c r="A240" s="6"/>
      <c r="B240" s="30"/>
      <c r="C240" s="10"/>
      <c r="D240" s="75"/>
      <c r="E240" s="76"/>
      <c r="F240" s="10"/>
      <c r="G240" s="10"/>
      <c r="H240" s="10"/>
      <c r="I240" s="10"/>
      <c r="J240" s="10"/>
      <c r="K240" s="10"/>
      <c r="L240" s="10"/>
      <c r="M240" s="10"/>
      <c r="N240" s="10"/>
      <c r="O240" s="8"/>
    </row>
    <row r="241" spans="1:15" hidden="1" x14ac:dyDescent="0.2">
      <c r="A241" s="6"/>
      <c r="B241" s="30"/>
      <c r="C241" s="8"/>
      <c r="D241" s="79"/>
      <c r="E241" s="80"/>
      <c r="F241" s="10"/>
      <c r="G241" s="10"/>
      <c r="H241" s="10"/>
      <c r="I241" s="10"/>
      <c r="J241" s="10"/>
      <c r="K241" s="10"/>
      <c r="L241" s="10"/>
      <c r="M241" s="10"/>
      <c r="N241" s="10"/>
      <c r="O241" s="8"/>
    </row>
    <row r="242" spans="1:15" hidden="1" x14ac:dyDescent="0.2">
      <c r="A242" s="6"/>
      <c r="B242" s="30"/>
      <c r="C242" s="8"/>
      <c r="D242" s="77"/>
      <c r="E242" s="78"/>
      <c r="F242" s="10"/>
      <c r="G242" s="10"/>
      <c r="H242" s="10"/>
      <c r="I242" s="10"/>
      <c r="J242" s="10"/>
      <c r="K242" s="10"/>
      <c r="L242" s="10"/>
      <c r="M242" s="10"/>
      <c r="N242" s="10"/>
      <c r="O242" s="8"/>
    </row>
    <row r="243" spans="1:15" ht="11.25" hidden="1" customHeight="1" x14ac:dyDescent="0.2">
      <c r="A243" s="6"/>
      <c r="B243" s="30"/>
      <c r="C243" s="8"/>
      <c r="D243" s="85"/>
      <c r="E243" s="86"/>
      <c r="F243" s="10"/>
      <c r="G243" s="10"/>
      <c r="H243" s="10"/>
      <c r="I243" s="10"/>
      <c r="J243" s="10"/>
      <c r="K243" s="10"/>
      <c r="L243" s="10"/>
      <c r="M243" s="10"/>
      <c r="N243" s="10"/>
      <c r="O243" s="8"/>
    </row>
    <row r="244" spans="1:15" hidden="1" x14ac:dyDescent="0.2">
      <c r="A244" s="13"/>
      <c r="B244" s="27"/>
      <c r="C244" s="59"/>
      <c r="D244" s="24"/>
      <c r="E244" s="24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spans="1:15" hidden="1" x14ac:dyDescent="0.2">
      <c r="A245" s="13"/>
      <c r="B245" s="27"/>
      <c r="C245" s="59"/>
      <c r="D245" s="24"/>
      <c r="E245" s="24"/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 spans="1:15" ht="12" hidden="1" customHeight="1" x14ac:dyDescent="0.2">
      <c r="A246" s="13"/>
      <c r="B246" s="27"/>
      <c r="C246" s="59"/>
      <c r="D246" s="24"/>
      <c r="E246" s="24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1:15" hidden="1" x14ac:dyDescent="0.2">
      <c r="A247" s="10"/>
      <c r="B247" s="13"/>
      <c r="C247" s="13"/>
      <c r="D247" s="10"/>
      <c r="E247" s="10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 x14ac:dyDescent="0.2">
      <c r="A248" s="13" t="s">
        <v>228</v>
      </c>
      <c r="B248" s="11" t="s">
        <v>91</v>
      </c>
      <c r="C248" s="10">
        <v>80</v>
      </c>
      <c r="D248" s="10"/>
      <c r="E248" s="96"/>
      <c r="F248" s="10">
        <v>15.82</v>
      </c>
      <c r="G248" s="10">
        <v>17.77</v>
      </c>
      <c r="H248" s="10">
        <v>18.079999999999998</v>
      </c>
      <c r="I248" s="10">
        <v>265.43</v>
      </c>
      <c r="J248" s="10">
        <v>6.4000000000000001E-2</v>
      </c>
      <c r="K248" s="10">
        <v>9.6000000000000002E-2</v>
      </c>
      <c r="L248" s="10">
        <v>0</v>
      </c>
      <c r="M248" s="10">
        <v>16.8</v>
      </c>
      <c r="N248" s="10">
        <v>1.2</v>
      </c>
      <c r="O248" s="10">
        <v>45.15</v>
      </c>
    </row>
    <row r="249" spans="1:15" x14ac:dyDescent="0.2">
      <c r="A249" s="13"/>
      <c r="B249" s="13" t="s">
        <v>74</v>
      </c>
      <c r="C249" s="10"/>
      <c r="D249" s="47">
        <v>62</v>
      </c>
      <c r="E249" s="47">
        <v>59.2</v>
      </c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1:15" x14ac:dyDescent="0.2">
      <c r="A250" s="13"/>
      <c r="B250" s="13" t="s">
        <v>92</v>
      </c>
      <c r="C250" s="10"/>
      <c r="D250" s="10">
        <v>14.4</v>
      </c>
      <c r="E250" s="10">
        <v>14.4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 spans="1:15" x14ac:dyDescent="0.2">
      <c r="A251" s="13"/>
      <c r="B251" s="13" t="s">
        <v>361</v>
      </c>
      <c r="C251" s="10"/>
      <c r="D251" s="10">
        <v>19.2</v>
      </c>
      <c r="E251" s="10">
        <v>19.2</v>
      </c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 spans="1:15" x14ac:dyDescent="0.2">
      <c r="A252" s="13"/>
      <c r="B252" s="13" t="s">
        <v>93</v>
      </c>
      <c r="C252" s="10"/>
      <c r="D252" s="10">
        <v>8</v>
      </c>
      <c r="E252" s="10">
        <v>8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1:15" x14ac:dyDescent="0.2">
      <c r="A253" s="13"/>
      <c r="B253" s="13" t="s">
        <v>75</v>
      </c>
      <c r="C253" s="10"/>
      <c r="D253" s="10"/>
      <c r="E253" s="10">
        <v>99.3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1:15" x14ac:dyDescent="0.2">
      <c r="A254" s="13"/>
      <c r="B254" s="13" t="s">
        <v>33</v>
      </c>
      <c r="C254" s="10"/>
      <c r="D254" s="10">
        <v>4.8</v>
      </c>
      <c r="E254" s="10">
        <v>4.8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1:15" x14ac:dyDescent="0.2">
      <c r="A255" s="10"/>
      <c r="B255" s="13" t="s">
        <v>34</v>
      </c>
      <c r="C255" s="10"/>
      <c r="D255" s="10">
        <v>1.2</v>
      </c>
      <c r="E255" s="10">
        <v>1.2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1:15" ht="25.5" customHeight="1" x14ac:dyDescent="0.2">
      <c r="A256" s="13" t="s">
        <v>94</v>
      </c>
      <c r="B256" s="11" t="s">
        <v>95</v>
      </c>
      <c r="C256" s="10">
        <v>130</v>
      </c>
      <c r="D256" s="10"/>
      <c r="E256" s="10"/>
      <c r="F256" s="10">
        <v>3.8</v>
      </c>
      <c r="G256" s="10">
        <v>4.5999999999999996</v>
      </c>
      <c r="H256" s="10">
        <v>31.7</v>
      </c>
      <c r="I256" s="10">
        <v>195</v>
      </c>
      <c r="J256" s="10">
        <v>5.1999999999999998E-2</v>
      </c>
      <c r="K256" s="10">
        <v>1.2999999999999999E-2</v>
      </c>
      <c r="L256" s="10">
        <v>0</v>
      </c>
      <c r="M256" s="10"/>
      <c r="N256" s="10"/>
      <c r="O256" s="10">
        <v>8.4</v>
      </c>
    </row>
    <row r="257" spans="1:17" x14ac:dyDescent="0.2">
      <c r="A257" s="13"/>
      <c r="B257" s="13" t="s">
        <v>96</v>
      </c>
      <c r="C257" s="10"/>
      <c r="D257" s="10">
        <v>45.5</v>
      </c>
      <c r="E257" s="10">
        <v>45.5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1:17" x14ac:dyDescent="0.2">
      <c r="A258" s="13"/>
      <c r="B258" s="13" t="s">
        <v>51</v>
      </c>
      <c r="C258" s="10"/>
      <c r="D258" s="10">
        <v>5</v>
      </c>
      <c r="E258" s="10">
        <v>5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1:17" ht="14.25" customHeight="1" x14ac:dyDescent="0.2">
      <c r="A259" s="10"/>
      <c r="B259" s="30" t="s">
        <v>173</v>
      </c>
      <c r="C259" s="10"/>
      <c r="D259" s="9">
        <v>2.5</v>
      </c>
      <c r="E259" s="10">
        <v>2.5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7" ht="13.5" customHeight="1" x14ac:dyDescent="0.2">
      <c r="A260" s="10"/>
      <c r="B260" s="11" t="s">
        <v>37</v>
      </c>
      <c r="C260" s="10">
        <v>60</v>
      </c>
      <c r="D260" s="9">
        <v>60</v>
      </c>
      <c r="E260" s="10">
        <v>60</v>
      </c>
      <c r="F260" s="10">
        <v>4.9000000000000004</v>
      </c>
      <c r="G260" s="10">
        <v>0.8</v>
      </c>
      <c r="H260" s="10">
        <v>25.2</v>
      </c>
      <c r="I260" s="10">
        <v>127.2</v>
      </c>
      <c r="J260" s="31">
        <v>6.6000000000000003E-2</v>
      </c>
      <c r="K260" s="31">
        <v>1.7999999999999999E-2</v>
      </c>
      <c r="L260" s="31">
        <v>0</v>
      </c>
      <c r="M260" s="31">
        <v>12</v>
      </c>
      <c r="N260" s="31">
        <v>0.66</v>
      </c>
      <c r="O260" s="12">
        <v>2.11</v>
      </c>
    </row>
    <row r="261" spans="1:17" x14ac:dyDescent="0.2">
      <c r="A261" s="6" t="s">
        <v>38</v>
      </c>
      <c r="B261" s="11" t="s">
        <v>39</v>
      </c>
      <c r="C261" s="9">
        <v>180</v>
      </c>
      <c r="D261" s="8"/>
      <c r="E261" s="10"/>
      <c r="F261" s="10">
        <v>0.18</v>
      </c>
      <c r="G261" s="10">
        <v>0</v>
      </c>
      <c r="H261" s="10">
        <v>32.22</v>
      </c>
      <c r="I261" s="10">
        <v>122.4</v>
      </c>
      <c r="J261" s="10">
        <v>0.02</v>
      </c>
      <c r="K261" s="10">
        <v>0</v>
      </c>
      <c r="L261" s="10">
        <v>4.8600000000000003</v>
      </c>
      <c r="M261" s="10">
        <v>12</v>
      </c>
      <c r="N261" s="10">
        <v>0.8</v>
      </c>
      <c r="O261" s="10">
        <v>5.43</v>
      </c>
    </row>
    <row r="262" spans="1:17" x14ac:dyDescent="0.2">
      <c r="A262" s="6"/>
      <c r="B262" s="13" t="s">
        <v>40</v>
      </c>
      <c r="C262" s="8"/>
      <c r="D262" s="9">
        <v>40.799999999999997</v>
      </c>
      <c r="E262" s="10">
        <v>36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1:17" x14ac:dyDescent="0.2">
      <c r="A263" s="6"/>
      <c r="B263" s="30" t="s">
        <v>23</v>
      </c>
      <c r="C263" s="29"/>
      <c r="D263" s="9">
        <v>21.6</v>
      </c>
      <c r="E263" s="10">
        <v>21.6</v>
      </c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7" x14ac:dyDescent="0.2">
      <c r="A264" s="6"/>
      <c r="B264" s="30" t="s">
        <v>41</v>
      </c>
      <c r="C264" s="29"/>
      <c r="D264" s="9">
        <v>0.18</v>
      </c>
      <c r="E264" s="10">
        <v>0.18</v>
      </c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7" x14ac:dyDescent="0.2">
      <c r="A265" s="6"/>
      <c r="B265" s="13" t="s">
        <v>24</v>
      </c>
      <c r="C265" s="29"/>
      <c r="D265" s="9">
        <v>155</v>
      </c>
      <c r="E265" s="10">
        <v>155</v>
      </c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7" x14ac:dyDescent="0.2">
      <c r="A266" s="19"/>
      <c r="B266" s="38" t="s">
        <v>63</v>
      </c>
      <c r="C266" s="19"/>
      <c r="D266" s="19"/>
      <c r="E266" s="19"/>
      <c r="F266" s="19">
        <f t="shared" ref="F266:O266" si="12">SUM(F216:F265)</f>
        <v>27.58</v>
      </c>
      <c r="G266" s="19">
        <f t="shared" si="12"/>
        <v>27.250000000000004</v>
      </c>
      <c r="H266" s="19">
        <f t="shared" si="12"/>
        <v>123.36</v>
      </c>
      <c r="I266" s="19">
        <f t="shared" si="12"/>
        <v>823.23</v>
      </c>
      <c r="J266" s="19">
        <f t="shared" si="12"/>
        <v>12.202</v>
      </c>
      <c r="K266" s="19">
        <f t="shared" si="12"/>
        <v>0.127</v>
      </c>
      <c r="L266" s="19">
        <f t="shared" si="12"/>
        <v>14.46</v>
      </c>
      <c r="M266" s="19">
        <f t="shared" si="12"/>
        <v>85.8</v>
      </c>
      <c r="N266" s="19">
        <f t="shared" si="12"/>
        <v>3.66</v>
      </c>
      <c r="O266" s="19">
        <f t="shared" si="12"/>
        <v>69.419999999999987</v>
      </c>
      <c r="P266" s="129"/>
      <c r="Q266" s="130"/>
    </row>
    <row r="267" spans="1:17" hidden="1" x14ac:dyDescent="0.2">
      <c r="A267" s="10"/>
      <c r="B267" s="13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1:17" x14ac:dyDescent="0.2">
      <c r="A268" s="10"/>
      <c r="B268" s="28" t="s">
        <v>43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1:17" ht="25.5" x14ac:dyDescent="0.2">
      <c r="A269" s="6" t="s">
        <v>162</v>
      </c>
      <c r="B269" s="11" t="s">
        <v>163</v>
      </c>
      <c r="C269" s="9">
        <v>180</v>
      </c>
      <c r="D269" s="8"/>
      <c r="E269" s="10"/>
      <c r="F269" s="10">
        <v>0.18</v>
      </c>
      <c r="G269" s="10">
        <v>0</v>
      </c>
      <c r="H269" s="10">
        <v>27</v>
      </c>
      <c r="I269" s="10">
        <v>122.4</v>
      </c>
      <c r="J269" s="10">
        <v>0.02</v>
      </c>
      <c r="K269" s="10">
        <v>0</v>
      </c>
      <c r="L269" s="10">
        <v>9</v>
      </c>
      <c r="M269" s="10">
        <v>12</v>
      </c>
      <c r="N269" s="10">
        <v>0.8</v>
      </c>
      <c r="O269" s="10">
        <v>4.9800000000000004</v>
      </c>
    </row>
    <row r="270" spans="1:17" x14ac:dyDescent="0.2">
      <c r="A270" s="6"/>
      <c r="B270" s="13" t="s">
        <v>164</v>
      </c>
      <c r="C270" s="8"/>
      <c r="D270" s="9">
        <v>18</v>
      </c>
      <c r="E270" s="10">
        <v>18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1:17" x14ac:dyDescent="0.2">
      <c r="A271" s="6"/>
      <c r="B271" s="30" t="s">
        <v>23</v>
      </c>
      <c r="C271" s="29"/>
      <c r="D271" s="9">
        <v>18</v>
      </c>
      <c r="E271" s="10">
        <v>18</v>
      </c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7" x14ac:dyDescent="0.2">
      <c r="A272" s="6"/>
      <c r="B272" s="13" t="s">
        <v>24</v>
      </c>
      <c r="C272" s="29"/>
      <c r="D272" s="9">
        <v>180</v>
      </c>
      <c r="E272" s="10">
        <v>180</v>
      </c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7" x14ac:dyDescent="0.2">
      <c r="A273" s="10"/>
      <c r="B273" s="11" t="s">
        <v>298</v>
      </c>
      <c r="C273" s="10">
        <v>50</v>
      </c>
      <c r="D273" s="10">
        <v>50</v>
      </c>
      <c r="E273" s="10">
        <v>50</v>
      </c>
      <c r="F273" s="10">
        <v>1.75</v>
      </c>
      <c r="G273" s="10">
        <v>2.8</v>
      </c>
      <c r="H273" s="10">
        <v>14.7</v>
      </c>
      <c r="I273" s="10">
        <v>91</v>
      </c>
      <c r="J273" s="10">
        <v>0.05</v>
      </c>
      <c r="K273" s="10">
        <v>3.5999999999999999E-3</v>
      </c>
      <c r="L273" s="10">
        <v>0</v>
      </c>
      <c r="M273" s="10">
        <v>16.8</v>
      </c>
      <c r="N273" s="10">
        <v>0.56999999999999995</v>
      </c>
      <c r="O273" s="10">
        <v>8.27</v>
      </c>
    </row>
    <row r="274" spans="1:17" x14ac:dyDescent="0.2">
      <c r="A274" s="19"/>
      <c r="B274" s="16" t="s">
        <v>46</v>
      </c>
      <c r="C274" s="44"/>
      <c r="D274" s="44"/>
      <c r="E274" s="44"/>
      <c r="F274" s="19">
        <f t="shared" ref="F274:O274" si="13">F269+F273</f>
        <v>1.93</v>
      </c>
      <c r="G274" s="19">
        <f t="shared" si="13"/>
        <v>2.8</v>
      </c>
      <c r="H274" s="19">
        <f t="shared" si="13"/>
        <v>41.7</v>
      </c>
      <c r="I274" s="19">
        <f t="shared" si="13"/>
        <v>213.4</v>
      </c>
      <c r="J274" s="19">
        <f t="shared" si="13"/>
        <v>7.0000000000000007E-2</v>
      </c>
      <c r="K274" s="19">
        <f t="shared" si="13"/>
        <v>3.5999999999999999E-3</v>
      </c>
      <c r="L274" s="19">
        <f t="shared" si="13"/>
        <v>9</v>
      </c>
      <c r="M274" s="19">
        <f t="shared" si="13"/>
        <v>28.8</v>
      </c>
      <c r="N274" s="19">
        <f t="shared" si="13"/>
        <v>1.37</v>
      </c>
      <c r="O274" s="19">
        <f t="shared" si="13"/>
        <v>13.25</v>
      </c>
      <c r="P274" s="129"/>
      <c r="Q274" s="130"/>
    </row>
    <row r="275" spans="1:17" ht="12.75" customHeight="1" x14ac:dyDescent="0.2">
      <c r="A275" s="39"/>
      <c r="B275" s="39" t="s">
        <v>47</v>
      </c>
      <c r="C275" s="39"/>
      <c r="D275" s="39"/>
      <c r="E275" s="39"/>
      <c r="F275" s="73">
        <f t="shared" ref="F275:O275" si="14">F211+F214+F266+F274</f>
        <v>59.897999999999996</v>
      </c>
      <c r="G275" s="73">
        <f t="shared" si="14"/>
        <v>47.32</v>
      </c>
      <c r="H275" s="73">
        <f t="shared" si="14"/>
        <v>264.02999999999997</v>
      </c>
      <c r="I275" s="73">
        <f t="shared" si="14"/>
        <v>1668.73</v>
      </c>
      <c r="J275" s="73">
        <f t="shared" si="14"/>
        <v>12.562000000000001</v>
      </c>
      <c r="K275" s="73">
        <f t="shared" si="14"/>
        <v>0.86060000000000014</v>
      </c>
      <c r="L275" s="73">
        <f t="shared" si="14"/>
        <v>36.090000000000003</v>
      </c>
      <c r="M275" s="73">
        <f t="shared" si="14"/>
        <v>151.80000000000001</v>
      </c>
      <c r="N275" s="73">
        <f t="shared" si="14"/>
        <v>26.830000000000002</v>
      </c>
      <c r="O275" s="73">
        <f t="shared" si="14"/>
        <v>169.13</v>
      </c>
      <c r="P275" s="128">
        <f>O211+O214+O266+O274</f>
        <v>169.13</v>
      </c>
    </row>
    <row r="276" spans="1:17" hidden="1" x14ac:dyDescent="0.2">
      <c r="A276" s="10"/>
      <c r="B276" s="11"/>
      <c r="C276" s="13"/>
      <c r="D276" s="45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7" ht="15.75" customHeight="1" x14ac:dyDescent="0.2">
      <c r="A277" s="180" t="s">
        <v>85</v>
      </c>
      <c r="B277" s="180"/>
      <c r="C277" s="180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</row>
    <row r="278" spans="1:17" x14ac:dyDescent="0.2">
      <c r="A278" s="10"/>
      <c r="B278" s="28" t="s">
        <v>19</v>
      </c>
      <c r="C278" s="13"/>
      <c r="D278" s="45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7" ht="27" customHeight="1" x14ac:dyDescent="0.2">
      <c r="A279" s="27" t="s">
        <v>250</v>
      </c>
      <c r="B279" s="37" t="s">
        <v>199</v>
      </c>
      <c r="C279" s="24" t="s">
        <v>71</v>
      </c>
      <c r="D279" s="24"/>
      <c r="E279" s="24"/>
      <c r="F279" s="24">
        <v>9.1</v>
      </c>
      <c r="G279" s="24">
        <v>11.3</v>
      </c>
      <c r="H279" s="24">
        <v>43.4</v>
      </c>
      <c r="I279" s="24">
        <v>410</v>
      </c>
      <c r="J279" s="24">
        <v>0.04</v>
      </c>
      <c r="K279" s="24">
        <v>0.02</v>
      </c>
      <c r="L279" s="24">
        <v>0</v>
      </c>
      <c r="M279" s="24">
        <v>20</v>
      </c>
      <c r="N279" s="24">
        <v>0.8</v>
      </c>
      <c r="O279" s="24">
        <v>13.45</v>
      </c>
    </row>
    <row r="280" spans="1:17" x14ac:dyDescent="0.2">
      <c r="A280" s="27"/>
      <c r="B280" s="43" t="s">
        <v>49</v>
      </c>
      <c r="C280" s="24"/>
      <c r="D280" s="24">
        <v>31</v>
      </c>
      <c r="E280" s="24">
        <v>31</v>
      </c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1:17" x14ac:dyDescent="0.2">
      <c r="A281" s="104"/>
      <c r="B281" s="27" t="s">
        <v>73</v>
      </c>
      <c r="C281" s="24"/>
      <c r="D281" s="24">
        <v>100</v>
      </c>
      <c r="E281" s="24">
        <v>100</v>
      </c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1:17" x14ac:dyDescent="0.2">
      <c r="A282" s="104"/>
      <c r="B282" s="27" t="s">
        <v>24</v>
      </c>
      <c r="C282" s="24"/>
      <c r="D282" s="24">
        <v>75</v>
      </c>
      <c r="E282" s="24">
        <v>75</v>
      </c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1:17" x14ac:dyDescent="0.2">
      <c r="A283" s="27"/>
      <c r="B283" s="27" t="s">
        <v>23</v>
      </c>
      <c r="C283" s="24"/>
      <c r="D283" s="24">
        <v>6</v>
      </c>
      <c r="E283" s="24">
        <v>6</v>
      </c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1:17" x14ac:dyDescent="0.2">
      <c r="A284" s="27"/>
      <c r="B284" s="27" t="s">
        <v>34</v>
      </c>
      <c r="C284" s="59"/>
      <c r="D284" s="24">
        <v>1</v>
      </c>
      <c r="E284" s="24">
        <v>1</v>
      </c>
      <c r="F284" s="59"/>
      <c r="G284" s="59"/>
      <c r="H284" s="59"/>
      <c r="I284" s="59"/>
      <c r="J284" s="59"/>
      <c r="K284" s="59"/>
      <c r="L284" s="59"/>
      <c r="M284" s="59"/>
      <c r="N284" s="59"/>
      <c r="O284" s="59"/>
    </row>
    <row r="285" spans="1:17" x14ac:dyDescent="0.2">
      <c r="A285" s="27"/>
      <c r="B285" s="27" t="s">
        <v>51</v>
      </c>
      <c r="C285" s="59"/>
      <c r="D285" s="24">
        <v>5</v>
      </c>
      <c r="E285" s="24">
        <v>5</v>
      </c>
      <c r="F285" s="59"/>
      <c r="G285" s="59"/>
      <c r="H285" s="59"/>
      <c r="I285" s="59"/>
      <c r="J285" s="59"/>
      <c r="K285" s="59"/>
      <c r="L285" s="59"/>
      <c r="M285" s="59"/>
      <c r="N285" s="59"/>
      <c r="O285" s="59"/>
    </row>
    <row r="286" spans="1:17" ht="14.25" customHeight="1" x14ac:dyDescent="0.2">
      <c r="A286" s="10" t="s">
        <v>226</v>
      </c>
      <c r="B286" s="11" t="s">
        <v>22</v>
      </c>
      <c r="C286" s="9">
        <v>5</v>
      </c>
      <c r="D286" s="9">
        <v>5</v>
      </c>
      <c r="E286" s="10">
        <v>5</v>
      </c>
      <c r="F286" s="10">
        <v>0.05</v>
      </c>
      <c r="G286" s="10">
        <v>4.0999999999999996</v>
      </c>
      <c r="H286" s="10">
        <v>0.05</v>
      </c>
      <c r="I286" s="10">
        <v>37.5</v>
      </c>
      <c r="J286" s="10">
        <v>0</v>
      </c>
      <c r="K286" s="10">
        <v>0.01</v>
      </c>
      <c r="L286" s="10">
        <v>0</v>
      </c>
      <c r="M286" s="24"/>
      <c r="N286" s="24"/>
      <c r="O286" s="24">
        <v>3.77</v>
      </c>
    </row>
    <row r="287" spans="1:17" ht="13.5" customHeight="1" x14ac:dyDescent="0.2">
      <c r="A287" s="99"/>
      <c r="B287" s="11" t="s">
        <v>37</v>
      </c>
      <c r="C287" s="9">
        <v>40</v>
      </c>
      <c r="D287" s="9">
        <v>40</v>
      </c>
      <c r="E287" s="10">
        <v>40</v>
      </c>
      <c r="F287" s="10">
        <v>3.3</v>
      </c>
      <c r="G287" s="10">
        <v>0.5</v>
      </c>
      <c r="H287" s="10">
        <v>16.8</v>
      </c>
      <c r="I287" s="10">
        <v>84.6</v>
      </c>
      <c r="J287" s="10">
        <v>4.3999999999999997E-2</v>
      </c>
      <c r="K287" s="10">
        <v>1.2E-2</v>
      </c>
      <c r="L287" s="10">
        <v>0</v>
      </c>
      <c r="M287" s="10">
        <v>8</v>
      </c>
      <c r="N287" s="10">
        <v>0.44</v>
      </c>
      <c r="O287" s="12">
        <v>1.4</v>
      </c>
    </row>
    <row r="288" spans="1:17" ht="24" customHeight="1" x14ac:dyDescent="0.2">
      <c r="A288" s="13" t="s">
        <v>306</v>
      </c>
      <c r="B288" s="11" t="s">
        <v>304</v>
      </c>
      <c r="C288" s="10" t="s">
        <v>305</v>
      </c>
      <c r="D288" s="10"/>
      <c r="E288" s="10"/>
      <c r="F288" s="10">
        <v>0.3</v>
      </c>
      <c r="G288" s="10">
        <v>0.1</v>
      </c>
      <c r="H288" s="10">
        <v>9.5</v>
      </c>
      <c r="I288" s="10">
        <v>40</v>
      </c>
      <c r="J288" s="10">
        <v>0</v>
      </c>
      <c r="K288" s="10">
        <v>0</v>
      </c>
      <c r="L288" s="10">
        <v>1</v>
      </c>
      <c r="M288" s="41">
        <v>0</v>
      </c>
      <c r="N288" s="41">
        <v>0</v>
      </c>
      <c r="O288" s="41">
        <v>2.67</v>
      </c>
    </row>
    <row r="289" spans="1:17" ht="13.5" customHeight="1" x14ac:dyDescent="0.2">
      <c r="A289" s="53"/>
      <c r="B289" s="13" t="s">
        <v>104</v>
      </c>
      <c r="C289" s="54"/>
      <c r="D289" s="10">
        <v>1</v>
      </c>
      <c r="E289" s="10">
        <v>1</v>
      </c>
      <c r="F289" s="54"/>
      <c r="G289" s="54"/>
      <c r="H289" s="54"/>
      <c r="I289" s="54"/>
      <c r="J289" s="54"/>
      <c r="K289" s="54"/>
      <c r="L289" s="54"/>
      <c r="M289" s="168"/>
      <c r="N289" s="168"/>
      <c r="O289" s="168"/>
    </row>
    <row r="290" spans="1:17" ht="13.5" customHeight="1" x14ac:dyDescent="0.2">
      <c r="A290" s="11"/>
      <c r="B290" s="13" t="s">
        <v>24</v>
      </c>
      <c r="C290" s="168"/>
      <c r="D290" s="10">
        <v>216</v>
      </c>
      <c r="E290" s="10">
        <v>200</v>
      </c>
      <c r="F290" s="168"/>
      <c r="G290" s="168"/>
      <c r="H290" s="168"/>
      <c r="I290" s="168"/>
      <c r="J290" s="168"/>
      <c r="K290" s="168"/>
      <c r="L290" s="168"/>
      <c r="M290" s="98"/>
      <c r="N290" s="98"/>
      <c r="O290" s="98"/>
    </row>
    <row r="291" spans="1:17" ht="13.5" customHeight="1" x14ac:dyDescent="0.2">
      <c r="A291" s="11"/>
      <c r="B291" s="13" t="s">
        <v>23</v>
      </c>
      <c r="C291" s="168"/>
      <c r="D291" s="10">
        <v>10</v>
      </c>
      <c r="E291" s="10">
        <v>10</v>
      </c>
      <c r="F291" s="168"/>
      <c r="G291" s="168"/>
      <c r="H291" s="168"/>
      <c r="I291" s="168"/>
      <c r="J291" s="168"/>
      <c r="K291" s="168"/>
      <c r="L291" s="168"/>
      <c r="M291" s="10"/>
      <c r="N291" s="10"/>
      <c r="O291" s="10"/>
    </row>
    <row r="292" spans="1:17" ht="14.25" customHeight="1" x14ac:dyDescent="0.2">
      <c r="A292" s="13"/>
      <c r="B292" s="13" t="s">
        <v>105</v>
      </c>
      <c r="C292" s="10"/>
      <c r="D292" s="10">
        <v>8</v>
      </c>
      <c r="E292" s="10">
        <v>7</v>
      </c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1:17" ht="3" hidden="1" customHeight="1" x14ac:dyDescent="0.2">
      <c r="A293" s="13"/>
      <c r="B293" s="13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1:17" x14ac:dyDescent="0.2">
      <c r="A294" s="16"/>
      <c r="B294" s="38" t="s">
        <v>55</v>
      </c>
      <c r="C294" s="19"/>
      <c r="D294" s="19"/>
      <c r="E294" s="19"/>
      <c r="F294" s="19">
        <f t="shared" ref="F294:O294" si="15">SUM(F279:F293)</f>
        <v>12.75</v>
      </c>
      <c r="G294" s="19">
        <f t="shared" si="15"/>
        <v>16</v>
      </c>
      <c r="H294" s="19">
        <f t="shared" si="15"/>
        <v>69.75</v>
      </c>
      <c r="I294" s="19">
        <f t="shared" si="15"/>
        <v>572.1</v>
      </c>
      <c r="J294" s="19">
        <f t="shared" si="15"/>
        <v>8.3999999999999991E-2</v>
      </c>
      <c r="K294" s="19">
        <f t="shared" si="15"/>
        <v>4.1999999999999996E-2</v>
      </c>
      <c r="L294" s="19">
        <f t="shared" si="15"/>
        <v>1</v>
      </c>
      <c r="M294" s="19">
        <f t="shared" si="15"/>
        <v>28</v>
      </c>
      <c r="N294" s="19">
        <f t="shared" si="15"/>
        <v>1.24</v>
      </c>
      <c r="O294" s="19">
        <f t="shared" si="15"/>
        <v>21.29</v>
      </c>
      <c r="P294" s="128"/>
    </row>
    <row r="295" spans="1:17" x14ac:dyDescent="0.2">
      <c r="A295" s="24"/>
      <c r="B295" s="21" t="s">
        <v>26</v>
      </c>
      <c r="C295" s="24"/>
      <c r="D295" s="23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</row>
    <row r="296" spans="1:17" x14ac:dyDescent="0.2">
      <c r="A296" s="24" t="s">
        <v>56</v>
      </c>
      <c r="B296" s="114" t="s">
        <v>320</v>
      </c>
      <c r="C296" s="24">
        <v>75</v>
      </c>
      <c r="D296" s="26">
        <v>75</v>
      </c>
      <c r="E296" s="24">
        <v>75</v>
      </c>
      <c r="F296" s="24">
        <v>0.23</v>
      </c>
      <c r="G296" s="24">
        <v>0</v>
      </c>
      <c r="H296" s="24">
        <v>7.88</v>
      </c>
      <c r="I296" s="24">
        <v>30.42</v>
      </c>
      <c r="J296" s="24">
        <v>18</v>
      </c>
      <c r="K296" s="24">
        <v>0.02</v>
      </c>
      <c r="L296" s="24">
        <v>5.63</v>
      </c>
      <c r="M296" s="24">
        <v>15</v>
      </c>
      <c r="N296" s="24">
        <v>1.9</v>
      </c>
      <c r="O296" s="162">
        <v>7</v>
      </c>
      <c r="Q296" s="113"/>
    </row>
    <row r="297" spans="1:17" ht="14.25" customHeight="1" x14ac:dyDescent="0.2">
      <c r="A297" s="19"/>
      <c r="B297" s="16" t="s">
        <v>28</v>
      </c>
      <c r="C297" s="19"/>
      <c r="D297" s="18"/>
      <c r="E297" s="19"/>
      <c r="F297" s="19">
        <f t="shared" ref="F297:O297" si="16">F296</f>
        <v>0.23</v>
      </c>
      <c r="G297" s="19">
        <f t="shared" si="16"/>
        <v>0</v>
      </c>
      <c r="H297" s="19">
        <f t="shared" si="16"/>
        <v>7.88</v>
      </c>
      <c r="I297" s="19">
        <f t="shared" si="16"/>
        <v>30.42</v>
      </c>
      <c r="J297" s="19">
        <f t="shared" si="16"/>
        <v>18</v>
      </c>
      <c r="K297" s="19">
        <f t="shared" si="16"/>
        <v>0.02</v>
      </c>
      <c r="L297" s="19">
        <f t="shared" si="16"/>
        <v>5.63</v>
      </c>
      <c r="M297" s="19">
        <f t="shared" si="16"/>
        <v>15</v>
      </c>
      <c r="N297" s="19">
        <f t="shared" si="16"/>
        <v>1.9</v>
      </c>
      <c r="O297" s="19">
        <f t="shared" si="16"/>
        <v>7</v>
      </c>
      <c r="P297" s="129"/>
      <c r="Q297" s="130"/>
    </row>
    <row r="298" spans="1:17" ht="3" hidden="1" customHeight="1" x14ac:dyDescent="0.2">
      <c r="A298" s="27"/>
      <c r="B298" s="24"/>
      <c r="C298" s="27"/>
      <c r="D298" s="46"/>
      <c r="E298" s="97"/>
      <c r="F298" s="27"/>
      <c r="G298" s="27"/>
      <c r="H298" s="27"/>
      <c r="I298" s="27"/>
      <c r="J298" s="27"/>
      <c r="K298" s="27"/>
      <c r="L298" s="27"/>
      <c r="M298" s="27"/>
      <c r="N298" s="27"/>
      <c r="O298" s="27"/>
    </row>
    <row r="299" spans="1:17" x14ac:dyDescent="0.2">
      <c r="A299" s="13"/>
      <c r="B299" s="28" t="s">
        <v>29</v>
      </c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spans="1:17" ht="25.5" x14ac:dyDescent="0.2">
      <c r="A300" s="13" t="s">
        <v>87</v>
      </c>
      <c r="B300" s="11" t="s">
        <v>88</v>
      </c>
      <c r="C300" s="10">
        <v>200</v>
      </c>
      <c r="D300" s="10"/>
      <c r="E300" s="10"/>
      <c r="F300" s="10">
        <v>6.4</v>
      </c>
      <c r="G300" s="10">
        <v>4.4000000000000004</v>
      </c>
      <c r="H300" s="10">
        <v>18.559999999999999</v>
      </c>
      <c r="I300" s="10">
        <v>137</v>
      </c>
      <c r="J300" s="10">
        <v>0.15</v>
      </c>
      <c r="K300" s="10">
        <v>7.4999999999999997E-2</v>
      </c>
      <c r="L300" s="10">
        <v>0.8</v>
      </c>
      <c r="M300" s="10">
        <v>82.5</v>
      </c>
      <c r="N300" s="10">
        <v>2.25</v>
      </c>
      <c r="O300" s="10">
        <v>6.94</v>
      </c>
    </row>
    <row r="301" spans="1:17" ht="14.25" customHeight="1" x14ac:dyDescent="0.2">
      <c r="A301" s="13"/>
      <c r="B301" s="43" t="s">
        <v>172</v>
      </c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spans="1:17" ht="14.25" customHeight="1" x14ac:dyDescent="0.2">
      <c r="A302" s="13"/>
      <c r="B302" s="46" t="s">
        <v>288</v>
      </c>
      <c r="C302" s="10"/>
      <c r="D302" s="75">
        <v>53.3</v>
      </c>
      <c r="E302" s="84">
        <v>40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1:17" ht="14.25" customHeight="1" x14ac:dyDescent="0.2">
      <c r="A303" s="13"/>
      <c r="B303" s="45" t="s">
        <v>289</v>
      </c>
      <c r="C303" s="10"/>
      <c r="D303" s="77">
        <v>57.1</v>
      </c>
      <c r="E303" s="82">
        <v>40</v>
      </c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spans="1:17" ht="14.25" customHeight="1" x14ac:dyDescent="0.2">
      <c r="A304" s="13"/>
      <c r="B304" s="45" t="s">
        <v>165</v>
      </c>
      <c r="C304" s="10"/>
      <c r="D304" s="75">
        <v>61.5</v>
      </c>
      <c r="E304" s="89">
        <v>40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1:15" ht="14.25" customHeight="1" x14ac:dyDescent="0.2">
      <c r="A305" s="13"/>
      <c r="B305" s="45" t="s">
        <v>290</v>
      </c>
      <c r="C305" s="10"/>
      <c r="D305" s="100">
        <v>66.7</v>
      </c>
      <c r="E305" s="84">
        <v>40</v>
      </c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1:15" ht="13.5" customHeight="1" x14ac:dyDescent="0.2">
      <c r="A306" s="13"/>
      <c r="B306" s="43" t="s">
        <v>166</v>
      </c>
      <c r="C306" s="10"/>
      <c r="D306" s="81"/>
      <c r="E306" s="82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1:15" ht="13.5" customHeight="1" x14ac:dyDescent="0.2">
      <c r="A307" s="13"/>
      <c r="B307" s="46" t="s">
        <v>300</v>
      </c>
      <c r="C307" s="10"/>
      <c r="D307" s="83">
        <v>10</v>
      </c>
      <c r="E307" s="84">
        <v>8</v>
      </c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1:15" ht="13.5" customHeight="1" x14ac:dyDescent="0.2">
      <c r="A308" s="13"/>
      <c r="B308" s="46" t="s">
        <v>301</v>
      </c>
      <c r="C308" s="10"/>
      <c r="D308" s="81">
        <v>10.7</v>
      </c>
      <c r="E308" s="82">
        <v>8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1:15" ht="14.25" customHeight="1" x14ac:dyDescent="0.2">
      <c r="A309" s="13"/>
      <c r="B309" s="13" t="s">
        <v>89</v>
      </c>
      <c r="C309" s="10"/>
      <c r="D309" s="83">
        <v>16.2</v>
      </c>
      <c r="E309" s="84">
        <v>16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1:15" ht="14.25" customHeight="1" x14ac:dyDescent="0.2">
      <c r="A310" s="13"/>
      <c r="B310" s="13" t="s">
        <v>32</v>
      </c>
      <c r="C310" s="10"/>
      <c r="D310" s="81">
        <v>9.6</v>
      </c>
      <c r="E310" s="82">
        <v>8</v>
      </c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1:15" ht="13.5" customHeight="1" x14ac:dyDescent="0.2">
      <c r="A311" s="13"/>
      <c r="B311" s="13" t="s">
        <v>77</v>
      </c>
      <c r="C311" s="10"/>
      <c r="D311" s="88">
        <v>2.6</v>
      </c>
      <c r="E311" s="89">
        <v>2.4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1:15" ht="15" customHeight="1" x14ac:dyDescent="0.2">
      <c r="A312" s="13"/>
      <c r="B312" s="13" t="s">
        <v>295</v>
      </c>
      <c r="C312" s="10"/>
      <c r="D312" s="83">
        <v>4</v>
      </c>
      <c r="E312" s="84">
        <v>4</v>
      </c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1:15" ht="15" customHeight="1" x14ac:dyDescent="0.2">
      <c r="A313" s="13"/>
      <c r="B313" s="13" t="s">
        <v>90</v>
      </c>
      <c r="C313" s="10"/>
      <c r="D313" s="81">
        <v>140</v>
      </c>
      <c r="E313" s="82">
        <v>140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1:15" ht="15" customHeight="1" x14ac:dyDescent="0.2">
      <c r="A314" s="13"/>
      <c r="B314" s="13" t="s">
        <v>34</v>
      </c>
      <c r="C314" s="10"/>
      <c r="D314" s="83">
        <v>2</v>
      </c>
      <c r="E314" s="84">
        <v>2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1:15" x14ac:dyDescent="0.2">
      <c r="A315" s="13" t="s">
        <v>269</v>
      </c>
      <c r="B315" s="11" t="s">
        <v>270</v>
      </c>
      <c r="C315" s="10" t="s">
        <v>243</v>
      </c>
      <c r="D315" s="10"/>
      <c r="E315" s="10"/>
      <c r="F315" s="10">
        <v>11.4</v>
      </c>
      <c r="G315" s="10">
        <v>9.4</v>
      </c>
      <c r="H315" s="10">
        <v>14.6</v>
      </c>
      <c r="I315" s="10">
        <v>184</v>
      </c>
      <c r="J315" s="10">
        <v>7.0000000000000007E-2</v>
      </c>
      <c r="K315" s="10">
        <v>7.0000000000000007E-2</v>
      </c>
      <c r="L315" s="10">
        <v>0.7</v>
      </c>
      <c r="M315" s="10">
        <v>52</v>
      </c>
      <c r="N315" s="10">
        <v>0.6</v>
      </c>
      <c r="O315" s="10">
        <v>30.99</v>
      </c>
    </row>
    <row r="316" spans="1:15" ht="14.25" customHeight="1" x14ac:dyDescent="0.2">
      <c r="A316" s="13"/>
      <c r="B316" s="13" t="s">
        <v>124</v>
      </c>
      <c r="C316" s="10"/>
      <c r="D316" s="10">
        <v>72</v>
      </c>
      <c r="E316" s="10">
        <v>53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1:15" ht="15.75" customHeight="1" x14ac:dyDescent="0.2">
      <c r="A317" s="13"/>
      <c r="B317" s="13" t="s">
        <v>92</v>
      </c>
      <c r="C317" s="10"/>
      <c r="D317" s="10">
        <v>11</v>
      </c>
      <c r="E317" s="10">
        <v>11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1:15" ht="14.25" customHeight="1" x14ac:dyDescent="0.2">
      <c r="A318" s="13"/>
      <c r="B318" s="13" t="s">
        <v>361</v>
      </c>
      <c r="C318" s="10"/>
      <c r="D318" s="10">
        <v>16</v>
      </c>
      <c r="E318" s="10">
        <v>16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1:15" ht="14.25" customHeight="1" x14ac:dyDescent="0.2">
      <c r="A319" s="13"/>
      <c r="B319" s="13" t="s">
        <v>32</v>
      </c>
      <c r="C319" s="10"/>
      <c r="D319" s="10">
        <v>14.4</v>
      </c>
      <c r="E319" s="10">
        <v>12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1:15" ht="12.75" customHeight="1" x14ac:dyDescent="0.2">
      <c r="A320" s="13"/>
      <c r="B320" s="13" t="s">
        <v>36</v>
      </c>
      <c r="C320" s="10"/>
      <c r="D320" s="10">
        <v>6.4</v>
      </c>
      <c r="E320" s="10">
        <v>6.4</v>
      </c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1:15" ht="12.75" customHeight="1" x14ac:dyDescent="0.2">
      <c r="A321" s="13"/>
      <c r="B321" s="13" t="s">
        <v>75</v>
      </c>
      <c r="C321" s="10"/>
      <c r="D321" s="10"/>
      <c r="E321" s="10">
        <v>95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1:15" ht="15" customHeight="1" x14ac:dyDescent="0.2">
      <c r="A322" s="13"/>
      <c r="B322" s="13" t="s">
        <v>33</v>
      </c>
      <c r="C322" s="10"/>
      <c r="D322" s="10">
        <v>8</v>
      </c>
      <c r="E322" s="10">
        <v>8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1:15" ht="15" customHeight="1" x14ac:dyDescent="0.2">
      <c r="A323" s="13"/>
      <c r="B323" s="13" t="s">
        <v>271</v>
      </c>
      <c r="C323" s="10"/>
      <c r="D323" s="10"/>
      <c r="E323" s="10">
        <v>80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1:15" ht="12.75" customHeight="1" x14ac:dyDescent="0.2">
      <c r="A324" s="13"/>
      <c r="B324" s="13" t="s">
        <v>272</v>
      </c>
      <c r="C324" s="10"/>
      <c r="D324" s="10"/>
      <c r="E324" s="10">
        <v>50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1:15" ht="13.5" customHeight="1" x14ac:dyDescent="0.2">
      <c r="A325" s="13"/>
      <c r="B325" s="13" t="s">
        <v>35</v>
      </c>
      <c r="C325" s="10"/>
      <c r="D325" s="10">
        <v>12.5</v>
      </c>
      <c r="E325" s="10">
        <v>12.5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1:15" ht="12.75" customHeight="1" x14ac:dyDescent="0.2">
      <c r="A326" s="13"/>
      <c r="B326" s="13" t="s">
        <v>36</v>
      </c>
      <c r="C326" s="10"/>
      <c r="D326" s="10">
        <v>3.75</v>
      </c>
      <c r="E326" s="10">
        <v>3.75</v>
      </c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1:15" ht="12.75" customHeight="1" x14ac:dyDescent="0.2">
      <c r="A327" s="13"/>
      <c r="B327" s="13" t="s">
        <v>24</v>
      </c>
      <c r="C327" s="10"/>
      <c r="D327" s="10">
        <v>37.5</v>
      </c>
      <c r="E327" s="10">
        <v>37.5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1:15" ht="13.5" customHeight="1" x14ac:dyDescent="0.2">
      <c r="A328" s="13"/>
      <c r="B328" s="13" t="s">
        <v>86</v>
      </c>
      <c r="C328" s="10"/>
      <c r="D328" s="10">
        <v>5</v>
      </c>
      <c r="E328" s="10">
        <v>5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1:15" ht="14.25" customHeight="1" x14ac:dyDescent="0.2">
      <c r="A329" s="13"/>
      <c r="B329" s="13" t="s">
        <v>34</v>
      </c>
      <c r="C329" s="10"/>
      <c r="D329" s="10">
        <v>2</v>
      </c>
      <c r="E329" s="10">
        <v>2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1:15" x14ac:dyDescent="0.2">
      <c r="A330" s="13" t="s">
        <v>229</v>
      </c>
      <c r="B330" s="11" t="s">
        <v>230</v>
      </c>
      <c r="C330" s="10">
        <v>150</v>
      </c>
      <c r="D330" s="10"/>
      <c r="E330" s="10"/>
      <c r="F330" s="10">
        <v>3.64</v>
      </c>
      <c r="G330" s="10">
        <v>4.3</v>
      </c>
      <c r="H330" s="10">
        <v>32</v>
      </c>
      <c r="I330" s="10">
        <v>200</v>
      </c>
      <c r="J330" s="10">
        <v>0.15</v>
      </c>
      <c r="K330" s="10">
        <v>0.1</v>
      </c>
      <c r="L330" s="10">
        <v>0</v>
      </c>
      <c r="M330" s="10">
        <v>9.1</v>
      </c>
      <c r="N330" s="10">
        <v>0.78</v>
      </c>
      <c r="O330" s="10">
        <v>8.94</v>
      </c>
    </row>
    <row r="331" spans="1:15" ht="14.25" customHeight="1" x14ac:dyDescent="0.2">
      <c r="A331" s="13"/>
      <c r="B331" s="27" t="s">
        <v>231</v>
      </c>
      <c r="C331" s="10"/>
      <c r="D331" s="10">
        <v>52.5</v>
      </c>
      <c r="E331" s="10">
        <v>52.5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1:15" ht="14.25" customHeight="1" x14ac:dyDescent="0.2">
      <c r="A332" s="13"/>
      <c r="B332" s="43" t="s">
        <v>24</v>
      </c>
      <c r="C332" s="10"/>
      <c r="D332" s="10">
        <v>110.5</v>
      </c>
      <c r="E332" s="10">
        <v>110.5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1:15" ht="14.25" customHeight="1" x14ac:dyDescent="0.2">
      <c r="A333" s="13"/>
      <c r="B333" s="30" t="s">
        <v>51</v>
      </c>
      <c r="C333" s="10"/>
      <c r="D333" s="10">
        <v>5</v>
      </c>
      <c r="E333" s="10">
        <v>5</v>
      </c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1:15" ht="12.75" customHeight="1" x14ac:dyDescent="0.2">
      <c r="A334" s="13"/>
      <c r="B334" s="30" t="s">
        <v>34</v>
      </c>
      <c r="C334" s="10"/>
      <c r="D334" s="10">
        <v>1.5</v>
      </c>
      <c r="E334" s="10">
        <v>1.5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1:15" x14ac:dyDescent="0.2">
      <c r="A335" s="13"/>
      <c r="B335" s="11" t="s">
        <v>37</v>
      </c>
      <c r="C335" s="10">
        <v>60</v>
      </c>
      <c r="D335" s="10">
        <v>60</v>
      </c>
      <c r="E335" s="10">
        <v>60</v>
      </c>
      <c r="F335" s="10">
        <v>4.9000000000000004</v>
      </c>
      <c r="G335" s="10">
        <v>0.8</v>
      </c>
      <c r="H335" s="10">
        <v>25.2</v>
      </c>
      <c r="I335" s="10">
        <v>127.2</v>
      </c>
      <c r="J335" s="31">
        <v>6.6000000000000003E-2</v>
      </c>
      <c r="K335" s="31">
        <v>1.7999999999999999E-2</v>
      </c>
      <c r="L335" s="31">
        <v>0</v>
      </c>
      <c r="M335" s="31">
        <v>12</v>
      </c>
      <c r="N335" s="31">
        <v>0.66</v>
      </c>
      <c r="O335" s="12">
        <v>2.11</v>
      </c>
    </row>
    <row r="336" spans="1:15" ht="25.5" x14ac:dyDescent="0.2">
      <c r="A336" s="6" t="s">
        <v>162</v>
      </c>
      <c r="B336" s="11" t="s">
        <v>163</v>
      </c>
      <c r="C336" s="9">
        <v>180</v>
      </c>
      <c r="D336" s="8"/>
      <c r="E336" s="10"/>
      <c r="F336" s="10">
        <v>0.18</v>
      </c>
      <c r="G336" s="10">
        <v>0</v>
      </c>
      <c r="H336" s="10">
        <v>27</v>
      </c>
      <c r="I336" s="10">
        <v>122.4</v>
      </c>
      <c r="J336" s="10">
        <v>0.02</v>
      </c>
      <c r="K336" s="10">
        <v>0</v>
      </c>
      <c r="L336" s="10">
        <v>9</v>
      </c>
      <c r="M336" s="10">
        <v>12</v>
      </c>
      <c r="N336" s="10">
        <v>0.8</v>
      </c>
      <c r="O336" s="10">
        <v>4.9800000000000004</v>
      </c>
    </row>
    <row r="337" spans="1:17" x14ac:dyDescent="0.2">
      <c r="A337" s="6"/>
      <c r="B337" s="13" t="s">
        <v>164</v>
      </c>
      <c r="C337" s="8"/>
      <c r="D337" s="9">
        <v>18</v>
      </c>
      <c r="E337" s="10">
        <v>18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1:17" x14ac:dyDescent="0.2">
      <c r="A338" s="6"/>
      <c r="B338" s="30" t="s">
        <v>23</v>
      </c>
      <c r="C338" s="29"/>
      <c r="D338" s="9">
        <v>18</v>
      </c>
      <c r="E338" s="10">
        <v>18</v>
      </c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7" ht="12" customHeight="1" x14ac:dyDescent="0.2">
      <c r="A339" s="6"/>
      <c r="B339" s="13" t="s">
        <v>24</v>
      </c>
      <c r="C339" s="29"/>
      <c r="D339" s="9">
        <v>180</v>
      </c>
      <c r="E339" s="10">
        <v>180</v>
      </c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7" hidden="1" x14ac:dyDescent="0.2">
      <c r="A340" s="27"/>
      <c r="B340" s="13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10"/>
    </row>
    <row r="341" spans="1:17" hidden="1" x14ac:dyDescent="0.2">
      <c r="A341" s="13"/>
      <c r="B341" s="11"/>
      <c r="C341" s="10"/>
      <c r="D341" s="9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 spans="1:17" x14ac:dyDescent="0.2">
      <c r="A342" s="16"/>
      <c r="B342" s="38" t="s">
        <v>63</v>
      </c>
      <c r="C342" s="19"/>
      <c r="D342" s="19"/>
      <c r="E342" s="19"/>
      <c r="F342" s="19">
        <f t="shared" ref="F342:O342" si="17">SUM(F300:F341)</f>
        <v>26.520000000000003</v>
      </c>
      <c r="G342" s="19">
        <f t="shared" si="17"/>
        <v>18.900000000000002</v>
      </c>
      <c r="H342" s="19">
        <f t="shared" si="17"/>
        <v>117.36</v>
      </c>
      <c r="I342" s="19">
        <f t="shared" si="17"/>
        <v>770.6</v>
      </c>
      <c r="J342" s="19">
        <f t="shared" si="17"/>
        <v>0.45600000000000002</v>
      </c>
      <c r="K342" s="19">
        <f t="shared" si="17"/>
        <v>0.26300000000000001</v>
      </c>
      <c r="L342" s="19">
        <f t="shared" si="17"/>
        <v>10.5</v>
      </c>
      <c r="M342" s="19">
        <f t="shared" si="17"/>
        <v>167.6</v>
      </c>
      <c r="N342" s="19">
        <f t="shared" si="17"/>
        <v>5.09</v>
      </c>
      <c r="O342" s="19">
        <f t="shared" si="17"/>
        <v>53.959999999999994</v>
      </c>
      <c r="P342" s="129"/>
      <c r="Q342" s="130"/>
    </row>
    <row r="343" spans="1:17" x14ac:dyDescent="0.2">
      <c r="A343" s="13"/>
      <c r="B343" s="49" t="s">
        <v>97</v>
      </c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 spans="1:17" x14ac:dyDescent="0.2">
      <c r="A344" s="115" t="s">
        <v>64</v>
      </c>
      <c r="B344" s="139" t="s">
        <v>65</v>
      </c>
      <c r="C344" s="117">
        <v>180</v>
      </c>
      <c r="D344" s="117">
        <v>190</v>
      </c>
      <c r="E344" s="109">
        <v>180</v>
      </c>
      <c r="F344" s="109">
        <v>5.76</v>
      </c>
      <c r="G344" s="109">
        <v>6</v>
      </c>
      <c r="H344" s="109">
        <v>10.68</v>
      </c>
      <c r="I344" s="109">
        <v>93.6</v>
      </c>
      <c r="J344" s="109">
        <v>2.6</v>
      </c>
      <c r="K344" s="109">
        <v>0.3</v>
      </c>
      <c r="L344" s="109">
        <v>2.76</v>
      </c>
      <c r="M344" s="109">
        <v>240</v>
      </c>
      <c r="N344" s="109">
        <v>0.2</v>
      </c>
      <c r="O344" s="109">
        <v>14.21</v>
      </c>
    </row>
    <row r="345" spans="1:17" ht="13.5" customHeight="1" x14ac:dyDescent="0.2">
      <c r="A345" s="13" t="s">
        <v>326</v>
      </c>
      <c r="B345" s="11" t="s">
        <v>325</v>
      </c>
      <c r="C345" s="10">
        <v>40</v>
      </c>
      <c r="D345" s="10">
        <v>40</v>
      </c>
      <c r="E345" s="10">
        <v>40</v>
      </c>
      <c r="F345" s="10">
        <v>2.36</v>
      </c>
      <c r="G345" s="10">
        <v>1.88</v>
      </c>
      <c r="H345" s="10">
        <v>24</v>
      </c>
      <c r="I345" s="10">
        <v>146.4</v>
      </c>
      <c r="J345" s="10">
        <v>0.04</v>
      </c>
      <c r="K345" s="10">
        <v>2.8000000000000001E-2</v>
      </c>
      <c r="L345" s="10">
        <v>0</v>
      </c>
      <c r="M345" s="10">
        <v>9.1999999999999993</v>
      </c>
      <c r="N345" s="10">
        <v>0.32</v>
      </c>
      <c r="O345" s="109">
        <v>7.59</v>
      </c>
    </row>
    <row r="346" spans="1:17" ht="15.75" customHeight="1" x14ac:dyDescent="0.2">
      <c r="A346" s="143"/>
      <c r="B346" s="16" t="s">
        <v>46</v>
      </c>
      <c r="C346" s="19"/>
      <c r="D346" s="18"/>
      <c r="E346" s="19"/>
      <c r="F346" s="19">
        <f t="shared" ref="F346:O346" si="18">F344+F345</f>
        <v>8.1199999999999992</v>
      </c>
      <c r="G346" s="19">
        <f t="shared" si="18"/>
        <v>7.88</v>
      </c>
      <c r="H346" s="19">
        <f t="shared" si="18"/>
        <v>34.68</v>
      </c>
      <c r="I346" s="19">
        <f t="shared" si="18"/>
        <v>240</v>
      </c>
      <c r="J346" s="19">
        <f t="shared" si="18"/>
        <v>2.64</v>
      </c>
      <c r="K346" s="19">
        <f t="shared" si="18"/>
        <v>0.32800000000000001</v>
      </c>
      <c r="L346" s="19">
        <f t="shared" si="18"/>
        <v>2.76</v>
      </c>
      <c r="M346" s="19">
        <f t="shared" si="18"/>
        <v>249.2</v>
      </c>
      <c r="N346" s="19">
        <f t="shared" si="18"/>
        <v>0.52</v>
      </c>
      <c r="O346" s="19">
        <f t="shared" si="18"/>
        <v>21.8</v>
      </c>
      <c r="P346" s="129"/>
      <c r="Q346" s="130"/>
    </row>
    <row r="347" spans="1:17" ht="15" customHeight="1" x14ac:dyDescent="0.2">
      <c r="A347" s="50"/>
      <c r="B347" s="50" t="s">
        <v>47</v>
      </c>
      <c r="C347" s="36"/>
      <c r="D347" s="36"/>
      <c r="E347" s="36"/>
      <c r="F347" s="36">
        <f t="shared" ref="F347:O347" si="19">F294+F297+F342+F346</f>
        <v>47.62</v>
      </c>
      <c r="G347" s="36">
        <f t="shared" si="19"/>
        <v>42.780000000000008</v>
      </c>
      <c r="H347" s="36">
        <f t="shared" si="19"/>
        <v>229.67000000000002</v>
      </c>
      <c r="I347" s="36">
        <f t="shared" si="19"/>
        <v>1613.12</v>
      </c>
      <c r="J347" s="36">
        <f t="shared" si="19"/>
        <v>21.18</v>
      </c>
      <c r="K347" s="36">
        <f t="shared" si="19"/>
        <v>0.65300000000000002</v>
      </c>
      <c r="L347" s="36">
        <f t="shared" si="19"/>
        <v>19.89</v>
      </c>
      <c r="M347" s="36">
        <f t="shared" si="19"/>
        <v>459.79999999999995</v>
      </c>
      <c r="N347" s="36">
        <f t="shared" si="19"/>
        <v>8.75</v>
      </c>
      <c r="O347" s="36">
        <f t="shared" si="19"/>
        <v>104.05</v>
      </c>
      <c r="P347" s="134">
        <f>O294+O297+O342+O346</f>
        <v>104.05</v>
      </c>
    </row>
    <row r="348" spans="1:17" ht="13.5" hidden="1" customHeight="1" x14ac:dyDescent="0.2">
      <c r="A348" s="13"/>
      <c r="B348" s="27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1:17" ht="17.25" customHeight="1" x14ac:dyDescent="0.2">
      <c r="A349" s="180" t="s">
        <v>98</v>
      </c>
      <c r="B349" s="180"/>
      <c r="C349" s="180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</row>
    <row r="350" spans="1:17" ht="15" customHeight="1" x14ac:dyDescent="0.2">
      <c r="A350" s="13"/>
      <c r="B350" s="28" t="s">
        <v>19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1:17" ht="25.5" x14ac:dyDescent="0.2">
      <c r="A351" s="13" t="s">
        <v>314</v>
      </c>
      <c r="B351" s="7" t="s">
        <v>137</v>
      </c>
      <c r="C351" s="10" t="s">
        <v>315</v>
      </c>
      <c r="D351" s="10"/>
      <c r="E351" s="10"/>
      <c r="F351" s="10">
        <v>15.26</v>
      </c>
      <c r="G351" s="10">
        <v>9.8000000000000007</v>
      </c>
      <c r="H351" s="10">
        <v>23.2</v>
      </c>
      <c r="I351" s="10">
        <v>179</v>
      </c>
      <c r="J351" s="10">
        <v>0.12</v>
      </c>
      <c r="K351" s="10">
        <v>0.22</v>
      </c>
      <c r="L351" s="10">
        <v>4.8</v>
      </c>
      <c r="M351" s="10">
        <v>122</v>
      </c>
      <c r="N351" s="10">
        <v>1.1000000000000001</v>
      </c>
      <c r="O351" s="10">
        <v>48.5</v>
      </c>
    </row>
    <row r="352" spans="1:17" ht="15.75" customHeight="1" x14ac:dyDescent="0.2">
      <c r="A352" s="13"/>
      <c r="B352" s="30" t="s">
        <v>68</v>
      </c>
      <c r="C352" s="10"/>
      <c r="D352" s="10">
        <v>102</v>
      </c>
      <c r="E352" s="10">
        <v>100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 spans="1:16" ht="16.5" customHeight="1" x14ac:dyDescent="0.2">
      <c r="A353" s="13"/>
      <c r="B353" s="13" t="s">
        <v>36</v>
      </c>
      <c r="C353" s="10"/>
      <c r="D353" s="10">
        <v>14</v>
      </c>
      <c r="E353" s="10">
        <v>14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/>
    </row>
    <row r="354" spans="1:16" ht="14.25" customHeight="1" x14ac:dyDescent="0.2">
      <c r="A354" s="13"/>
      <c r="B354" s="13" t="s">
        <v>50</v>
      </c>
      <c r="C354" s="10"/>
      <c r="D354" s="10" t="s">
        <v>316</v>
      </c>
      <c r="E354" s="10">
        <v>4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 spans="1:16" ht="14.25" customHeight="1" x14ac:dyDescent="0.2">
      <c r="A355" s="13"/>
      <c r="B355" s="13" t="s">
        <v>23</v>
      </c>
      <c r="C355" s="10"/>
      <c r="D355" s="10">
        <v>10</v>
      </c>
      <c r="E355" s="10">
        <v>10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1:16" ht="14.25" customHeight="1" x14ac:dyDescent="0.2">
      <c r="A356" s="13"/>
      <c r="B356" s="13" t="s">
        <v>34</v>
      </c>
      <c r="C356" s="10"/>
      <c r="D356" s="10">
        <v>1</v>
      </c>
      <c r="E356" s="10">
        <v>1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 spans="1:16" ht="14.25" customHeight="1" x14ac:dyDescent="0.2">
      <c r="A357" s="13"/>
      <c r="B357" s="13" t="s">
        <v>33</v>
      </c>
      <c r="C357" s="10"/>
      <c r="D357" s="10">
        <v>6</v>
      </c>
      <c r="E357" s="10">
        <v>6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1:16" ht="14.25" customHeight="1" x14ac:dyDescent="0.2">
      <c r="A358" s="10"/>
      <c r="B358" s="13" t="s">
        <v>121</v>
      </c>
      <c r="C358" s="10"/>
      <c r="D358" s="10">
        <v>10</v>
      </c>
      <c r="E358" s="10">
        <v>10</v>
      </c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 spans="1:16" ht="12.75" customHeight="1" x14ac:dyDescent="0.2">
      <c r="A359" s="10"/>
      <c r="B359" s="11" t="s">
        <v>20</v>
      </c>
      <c r="C359" s="9">
        <v>40</v>
      </c>
      <c r="D359" s="9">
        <v>40</v>
      </c>
      <c r="E359" s="10">
        <v>40</v>
      </c>
      <c r="F359" s="10">
        <v>2.72</v>
      </c>
      <c r="G359" s="10">
        <v>0.48</v>
      </c>
      <c r="H359" s="10">
        <v>15.9</v>
      </c>
      <c r="I359" s="10">
        <v>80</v>
      </c>
      <c r="J359" s="10">
        <v>0.06</v>
      </c>
      <c r="K359" s="10">
        <v>0.03</v>
      </c>
      <c r="L359" s="10">
        <v>0</v>
      </c>
      <c r="M359" s="10">
        <v>19.2</v>
      </c>
      <c r="N359" s="10">
        <v>20</v>
      </c>
      <c r="O359" s="9">
        <v>1.63</v>
      </c>
    </row>
    <row r="360" spans="1:16" ht="13.5" customHeight="1" x14ac:dyDescent="0.2">
      <c r="A360" s="10" t="s">
        <v>226</v>
      </c>
      <c r="B360" s="11" t="s">
        <v>22</v>
      </c>
      <c r="C360" s="9">
        <v>5</v>
      </c>
      <c r="D360" s="9">
        <v>5</v>
      </c>
      <c r="E360" s="10">
        <v>5</v>
      </c>
      <c r="F360" s="10">
        <v>0.05</v>
      </c>
      <c r="G360" s="10">
        <v>4.0999999999999996</v>
      </c>
      <c r="H360" s="10">
        <v>0.05</v>
      </c>
      <c r="I360" s="10">
        <v>37.5</v>
      </c>
      <c r="J360" s="10">
        <v>0</v>
      </c>
      <c r="K360" s="10">
        <v>0.01</v>
      </c>
      <c r="L360" s="10">
        <v>0</v>
      </c>
      <c r="M360" s="10">
        <v>1</v>
      </c>
      <c r="N360" s="10">
        <v>0</v>
      </c>
      <c r="O360" s="9">
        <v>3.77</v>
      </c>
    </row>
    <row r="361" spans="1:16" ht="14.25" customHeight="1" x14ac:dyDescent="0.2">
      <c r="A361" s="10" t="s">
        <v>308</v>
      </c>
      <c r="B361" s="7" t="s">
        <v>53</v>
      </c>
      <c r="C361" s="10">
        <v>200</v>
      </c>
      <c r="D361" s="8"/>
      <c r="E361" s="10"/>
      <c r="F361" s="10">
        <v>0.2</v>
      </c>
      <c r="G361" s="10">
        <v>0.1</v>
      </c>
      <c r="H361" s="10">
        <v>9.3000000000000007</v>
      </c>
      <c r="I361" s="10">
        <v>38</v>
      </c>
      <c r="J361" s="10">
        <v>0</v>
      </c>
      <c r="K361" s="10">
        <v>0</v>
      </c>
      <c r="L361" s="10">
        <v>0</v>
      </c>
      <c r="M361" s="10">
        <v>12</v>
      </c>
      <c r="N361" s="10">
        <v>0.8</v>
      </c>
      <c r="O361" s="12">
        <v>1.42</v>
      </c>
    </row>
    <row r="362" spans="1:16" ht="13.5" customHeight="1" x14ac:dyDescent="0.2">
      <c r="A362" s="10"/>
      <c r="B362" s="30" t="s">
        <v>54</v>
      </c>
      <c r="C362" s="168"/>
      <c r="D362" s="10">
        <v>1</v>
      </c>
      <c r="E362" s="10">
        <v>1</v>
      </c>
      <c r="F362" s="10"/>
      <c r="G362" s="168"/>
      <c r="H362" s="168"/>
      <c r="I362" s="168"/>
      <c r="J362" s="168"/>
      <c r="K362" s="168"/>
      <c r="L362" s="168"/>
      <c r="M362" s="168"/>
      <c r="N362" s="168"/>
      <c r="O362" s="168"/>
    </row>
    <row r="363" spans="1:16" ht="13.5" customHeight="1" x14ac:dyDescent="0.2">
      <c r="A363" s="11"/>
      <c r="B363" s="30" t="s">
        <v>24</v>
      </c>
      <c r="C363" s="11"/>
      <c r="D363" s="10">
        <v>216</v>
      </c>
      <c r="E363" s="10">
        <v>200</v>
      </c>
      <c r="F363" s="13"/>
      <c r="G363" s="11"/>
      <c r="H363" s="11"/>
      <c r="I363" s="11"/>
      <c r="J363" s="98"/>
      <c r="K363" s="98"/>
      <c r="L363" s="98"/>
      <c r="M363" s="98"/>
      <c r="N363" s="98"/>
      <c r="O363" s="98"/>
    </row>
    <row r="364" spans="1:16" ht="15.75" customHeight="1" x14ac:dyDescent="0.2">
      <c r="A364" s="10"/>
      <c r="B364" s="30" t="s">
        <v>23</v>
      </c>
      <c r="C364" s="10"/>
      <c r="D364" s="9">
        <v>10</v>
      </c>
      <c r="E364" s="10">
        <v>10</v>
      </c>
      <c r="F364" s="10"/>
      <c r="G364" s="10"/>
      <c r="H364" s="10"/>
      <c r="I364" s="10"/>
      <c r="J364" s="10"/>
      <c r="K364" s="10"/>
      <c r="L364" s="10"/>
      <c r="M364" s="10"/>
      <c r="N364" s="10"/>
      <c r="O364" s="10"/>
    </row>
    <row r="365" spans="1:16" ht="14.25" hidden="1" customHeight="1" x14ac:dyDescent="0.2">
      <c r="A365" s="10"/>
      <c r="B365" s="13" t="s">
        <v>24</v>
      </c>
      <c r="C365" s="10"/>
      <c r="D365" s="10">
        <v>120</v>
      </c>
      <c r="E365" s="10">
        <v>120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</row>
    <row r="366" spans="1:16" ht="14.25" hidden="1" customHeight="1" x14ac:dyDescent="0.2">
      <c r="A366" s="13"/>
      <c r="B366" s="13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 spans="1:16" ht="15.75" customHeight="1" x14ac:dyDescent="0.2">
      <c r="A367" s="55"/>
      <c r="B367" s="16" t="s">
        <v>55</v>
      </c>
      <c r="C367" s="19"/>
      <c r="D367" s="19"/>
      <c r="E367" s="19"/>
      <c r="F367" s="19">
        <f>SUM(F351:F366)</f>
        <v>18.23</v>
      </c>
      <c r="G367" s="19">
        <f t="shared" ref="G367:O367" si="20">SUM(G351:G366)</f>
        <v>14.48</v>
      </c>
      <c r="H367" s="19">
        <f t="shared" si="20"/>
        <v>48.45</v>
      </c>
      <c r="I367" s="19">
        <f t="shared" si="20"/>
        <v>334.5</v>
      </c>
      <c r="J367" s="19">
        <f t="shared" si="20"/>
        <v>0.18</v>
      </c>
      <c r="K367" s="19">
        <f t="shared" si="20"/>
        <v>0.26</v>
      </c>
      <c r="L367" s="19">
        <f t="shared" si="20"/>
        <v>4.8</v>
      </c>
      <c r="M367" s="19">
        <f t="shared" si="20"/>
        <v>154.19999999999999</v>
      </c>
      <c r="N367" s="19">
        <f t="shared" si="20"/>
        <v>21.900000000000002</v>
      </c>
      <c r="O367" s="19">
        <f t="shared" si="20"/>
        <v>55.320000000000007</v>
      </c>
      <c r="P367" s="134"/>
    </row>
    <row r="368" spans="1:16" ht="14.25" customHeight="1" x14ac:dyDescent="0.2">
      <c r="A368" s="24"/>
      <c r="B368" s="21" t="s">
        <v>26</v>
      </c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</row>
    <row r="369" spans="1:17" ht="15" customHeight="1" x14ac:dyDescent="0.2">
      <c r="A369" s="24" t="s">
        <v>56</v>
      </c>
      <c r="B369" s="114" t="s">
        <v>320</v>
      </c>
      <c r="C369" s="24">
        <v>75</v>
      </c>
      <c r="D369" s="26">
        <v>75</v>
      </c>
      <c r="E369" s="24">
        <v>75</v>
      </c>
      <c r="F369" s="24">
        <v>0.23</v>
      </c>
      <c r="G369" s="24">
        <v>0</v>
      </c>
      <c r="H369" s="24">
        <v>7.88</v>
      </c>
      <c r="I369" s="24">
        <v>30.42</v>
      </c>
      <c r="J369" s="24">
        <v>18</v>
      </c>
      <c r="K369" s="24">
        <v>0.02</v>
      </c>
      <c r="L369" s="24">
        <v>5.63</v>
      </c>
      <c r="M369" s="24">
        <v>15</v>
      </c>
      <c r="N369" s="24">
        <v>1.9</v>
      </c>
      <c r="O369" s="162">
        <v>7</v>
      </c>
    </row>
    <row r="370" spans="1:17" ht="13.5" customHeight="1" x14ac:dyDescent="0.2">
      <c r="A370" s="19"/>
      <c r="B370" s="16" t="s">
        <v>28</v>
      </c>
      <c r="C370" s="19"/>
      <c r="D370" s="19"/>
      <c r="E370" s="19"/>
      <c r="F370" s="19">
        <f t="shared" ref="F370:O370" si="21">F369</f>
        <v>0.23</v>
      </c>
      <c r="G370" s="19">
        <f t="shared" si="21"/>
        <v>0</v>
      </c>
      <c r="H370" s="19">
        <f t="shared" si="21"/>
        <v>7.88</v>
      </c>
      <c r="I370" s="19">
        <f t="shared" si="21"/>
        <v>30.42</v>
      </c>
      <c r="J370" s="19">
        <f t="shared" si="21"/>
        <v>18</v>
      </c>
      <c r="K370" s="19">
        <f t="shared" si="21"/>
        <v>0.02</v>
      </c>
      <c r="L370" s="19">
        <f t="shared" si="21"/>
        <v>5.63</v>
      </c>
      <c r="M370" s="19">
        <f t="shared" si="21"/>
        <v>15</v>
      </c>
      <c r="N370" s="19">
        <f t="shared" si="21"/>
        <v>1.9</v>
      </c>
      <c r="O370" s="19">
        <f t="shared" si="21"/>
        <v>7</v>
      </c>
      <c r="P370" s="129"/>
      <c r="Q370" s="130"/>
    </row>
    <row r="371" spans="1:17" ht="0.75" hidden="1" customHeight="1" x14ac:dyDescent="0.2">
      <c r="A371" s="20"/>
      <c r="B371" s="27"/>
      <c r="C371" s="22"/>
      <c r="D371" s="23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</row>
    <row r="372" spans="1:17" ht="12.75" customHeight="1" x14ac:dyDescent="0.2">
      <c r="A372" s="11"/>
      <c r="B372" s="49" t="s">
        <v>106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 spans="1:17" ht="26.25" customHeight="1" x14ac:dyDescent="0.2">
      <c r="A373" s="27" t="s">
        <v>187</v>
      </c>
      <c r="B373" s="25" t="s">
        <v>155</v>
      </c>
      <c r="C373" s="24">
        <v>200</v>
      </c>
      <c r="D373" s="24"/>
      <c r="E373" s="24"/>
      <c r="F373" s="24">
        <v>2.15</v>
      </c>
      <c r="G373" s="24">
        <v>2.2599999999999998</v>
      </c>
      <c r="H373" s="24">
        <v>13.71</v>
      </c>
      <c r="I373" s="24">
        <v>83.8</v>
      </c>
      <c r="J373" s="24"/>
      <c r="K373" s="24"/>
      <c r="L373" s="24">
        <v>6.6</v>
      </c>
      <c r="M373" s="24"/>
      <c r="N373" s="24"/>
      <c r="O373" s="24">
        <v>5.82</v>
      </c>
    </row>
    <row r="374" spans="1:17" ht="15.75" customHeight="1" x14ac:dyDescent="0.2">
      <c r="A374" s="27"/>
      <c r="B374" s="43" t="s">
        <v>172</v>
      </c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</row>
    <row r="375" spans="1:17" ht="14.25" customHeight="1" x14ac:dyDescent="0.2">
      <c r="A375" s="27"/>
      <c r="B375" s="46" t="s">
        <v>288</v>
      </c>
      <c r="C375" s="24"/>
      <c r="D375" s="81">
        <v>80</v>
      </c>
      <c r="E375" s="82">
        <v>60</v>
      </c>
      <c r="F375" s="24"/>
      <c r="G375" s="24"/>
      <c r="H375" s="24"/>
      <c r="I375" s="24"/>
      <c r="J375" s="24"/>
      <c r="K375" s="24"/>
      <c r="L375" s="24"/>
      <c r="M375" s="24"/>
      <c r="N375" s="24"/>
      <c r="O375" s="24"/>
    </row>
    <row r="376" spans="1:17" ht="15" customHeight="1" x14ac:dyDescent="0.2">
      <c r="A376" s="27"/>
      <c r="B376" s="45" t="s">
        <v>289</v>
      </c>
      <c r="C376" s="24"/>
      <c r="D376" s="83">
        <v>85.7</v>
      </c>
      <c r="E376" s="84">
        <v>60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</row>
    <row r="377" spans="1:17" ht="15.75" customHeight="1" x14ac:dyDescent="0.2">
      <c r="A377" s="27"/>
      <c r="B377" s="45" t="s">
        <v>165</v>
      </c>
      <c r="C377" s="24"/>
      <c r="D377" s="81">
        <v>92.3</v>
      </c>
      <c r="E377" s="82">
        <v>60</v>
      </c>
      <c r="F377" s="24"/>
      <c r="G377" s="24"/>
      <c r="H377" s="24"/>
      <c r="I377" s="24"/>
      <c r="J377" s="24"/>
      <c r="K377" s="24"/>
      <c r="L377" s="24"/>
      <c r="M377" s="24"/>
      <c r="N377" s="24"/>
      <c r="O377" s="24"/>
    </row>
    <row r="378" spans="1:17" ht="14.25" customHeight="1" x14ac:dyDescent="0.2">
      <c r="A378" s="27"/>
      <c r="B378" s="45" t="s">
        <v>290</v>
      </c>
      <c r="C378" s="24"/>
      <c r="D378" s="88">
        <v>100</v>
      </c>
      <c r="E378" s="89">
        <v>60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</row>
    <row r="379" spans="1:17" ht="14.25" customHeight="1" x14ac:dyDescent="0.2">
      <c r="A379" s="27"/>
      <c r="B379" s="43" t="s">
        <v>166</v>
      </c>
      <c r="C379" s="24"/>
      <c r="D379" s="83"/>
      <c r="E379" s="84"/>
      <c r="F379" s="24"/>
      <c r="G379" s="24"/>
      <c r="H379" s="24"/>
      <c r="I379" s="24"/>
      <c r="J379" s="24"/>
      <c r="K379" s="24"/>
      <c r="L379" s="24"/>
      <c r="M379" s="24"/>
      <c r="N379" s="24"/>
      <c r="O379" s="24"/>
    </row>
    <row r="380" spans="1:17" ht="14.25" customHeight="1" x14ac:dyDescent="0.2">
      <c r="A380" s="27"/>
      <c r="B380" s="46" t="s">
        <v>300</v>
      </c>
      <c r="C380" s="24"/>
      <c r="D380" s="81">
        <v>10</v>
      </c>
      <c r="E380" s="82">
        <v>8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</row>
    <row r="381" spans="1:17" ht="15" customHeight="1" x14ac:dyDescent="0.2">
      <c r="A381" s="27"/>
      <c r="B381" s="46" t="s">
        <v>301</v>
      </c>
      <c r="C381" s="24"/>
      <c r="D381" s="83">
        <v>10.7</v>
      </c>
      <c r="E381" s="84">
        <v>8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</row>
    <row r="382" spans="1:17" ht="15" customHeight="1" x14ac:dyDescent="0.2">
      <c r="A382" s="27"/>
      <c r="B382" s="30" t="s">
        <v>32</v>
      </c>
      <c r="C382" s="24"/>
      <c r="D382" s="77">
        <v>9.6</v>
      </c>
      <c r="E382" s="78">
        <v>8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/>
    </row>
    <row r="383" spans="1:17" ht="15" customHeight="1" x14ac:dyDescent="0.2">
      <c r="A383" s="27"/>
      <c r="B383" s="30" t="s">
        <v>156</v>
      </c>
      <c r="C383" s="24"/>
      <c r="D383" s="77">
        <v>8</v>
      </c>
      <c r="E383" s="78">
        <v>8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</row>
    <row r="384" spans="1:17" ht="15" customHeight="1" x14ac:dyDescent="0.2">
      <c r="A384" s="27"/>
      <c r="B384" s="30" t="s">
        <v>33</v>
      </c>
      <c r="C384" s="24"/>
      <c r="D384" s="77">
        <v>2</v>
      </c>
      <c r="E384" s="78">
        <v>2</v>
      </c>
      <c r="F384" s="24"/>
      <c r="G384" s="24"/>
      <c r="H384" s="24"/>
      <c r="I384" s="24"/>
      <c r="J384" s="24"/>
      <c r="K384" s="24"/>
      <c r="L384" s="24"/>
      <c r="M384" s="24"/>
      <c r="N384" s="24"/>
      <c r="O384" s="24"/>
    </row>
    <row r="385" spans="1:15" ht="15" customHeight="1" x14ac:dyDescent="0.2">
      <c r="A385" s="27"/>
      <c r="B385" s="30" t="s">
        <v>76</v>
      </c>
      <c r="C385" s="24"/>
      <c r="D385" s="78">
        <v>140</v>
      </c>
      <c r="E385" s="78">
        <v>140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</row>
    <row r="386" spans="1:15" ht="15" customHeight="1" x14ac:dyDescent="0.2">
      <c r="A386" s="27"/>
      <c r="B386" s="27" t="s">
        <v>34</v>
      </c>
      <c r="C386" s="24"/>
      <c r="D386" s="75">
        <v>2</v>
      </c>
      <c r="E386" s="76">
        <v>2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</row>
    <row r="387" spans="1:15" ht="15" hidden="1" customHeight="1" x14ac:dyDescent="0.2">
      <c r="A387" s="27"/>
      <c r="B387" s="27"/>
      <c r="C387" s="27"/>
      <c r="D387" s="75"/>
      <c r="E387" s="76"/>
      <c r="F387" s="24"/>
      <c r="G387" s="27"/>
      <c r="H387" s="27"/>
      <c r="I387" s="27"/>
      <c r="J387" s="27"/>
      <c r="K387" s="27"/>
      <c r="L387" s="27"/>
      <c r="M387" s="27"/>
      <c r="N387" s="27"/>
      <c r="O387" s="24"/>
    </row>
    <row r="388" spans="1:15" ht="15" hidden="1" customHeight="1" x14ac:dyDescent="0.2">
      <c r="A388" s="27"/>
      <c r="B388" s="27"/>
      <c r="C388" s="27"/>
      <c r="D388" s="75"/>
      <c r="E388" s="76"/>
      <c r="F388" s="24"/>
      <c r="G388" s="27"/>
      <c r="H388" s="27"/>
      <c r="I388" s="27"/>
      <c r="J388" s="27"/>
      <c r="K388" s="27"/>
      <c r="L388" s="27"/>
      <c r="M388" s="27"/>
      <c r="N388" s="27"/>
      <c r="O388" s="24"/>
    </row>
    <row r="389" spans="1:15" ht="25.5" customHeight="1" x14ac:dyDescent="0.2">
      <c r="A389" s="13" t="s">
        <v>196</v>
      </c>
      <c r="B389" s="56" t="s">
        <v>175</v>
      </c>
      <c r="C389" s="10" t="s">
        <v>71</v>
      </c>
      <c r="D389" s="10"/>
      <c r="E389" s="10"/>
      <c r="F389" s="10">
        <v>15</v>
      </c>
      <c r="G389" s="10">
        <v>12.8</v>
      </c>
      <c r="H389" s="10">
        <v>32</v>
      </c>
      <c r="I389" s="10">
        <v>296</v>
      </c>
      <c r="J389" s="10"/>
      <c r="K389" s="10"/>
      <c r="L389" s="10">
        <v>4.8</v>
      </c>
      <c r="M389" s="10"/>
      <c r="N389" s="10"/>
      <c r="O389" s="10">
        <v>72.92</v>
      </c>
    </row>
    <row r="390" spans="1:15" ht="13.5" customHeight="1" x14ac:dyDescent="0.2">
      <c r="A390" s="13"/>
      <c r="B390" s="13" t="s">
        <v>176</v>
      </c>
      <c r="C390" s="10"/>
      <c r="D390" s="78">
        <v>69</v>
      </c>
      <c r="E390" s="78">
        <v>66.2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 spans="1:15" ht="15" customHeight="1" x14ac:dyDescent="0.2">
      <c r="A391" s="13"/>
      <c r="B391" s="13" t="s">
        <v>51</v>
      </c>
      <c r="C391" s="10"/>
      <c r="D391" s="78">
        <v>3.75</v>
      </c>
      <c r="E391" s="78">
        <v>3.75</v>
      </c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 spans="1:15" ht="15" customHeight="1" x14ac:dyDescent="0.2">
      <c r="A392" s="13"/>
      <c r="B392" s="43" t="s">
        <v>172</v>
      </c>
      <c r="C392" s="10"/>
      <c r="D392" s="78"/>
      <c r="E392" s="78"/>
      <c r="F392" s="10"/>
      <c r="G392" s="10"/>
      <c r="H392" s="10"/>
      <c r="I392" s="10"/>
      <c r="J392" s="10"/>
      <c r="K392" s="10"/>
      <c r="L392" s="10"/>
      <c r="M392" s="10"/>
      <c r="N392" s="10"/>
      <c r="O392" s="10"/>
    </row>
    <row r="393" spans="1:15" ht="15" customHeight="1" x14ac:dyDescent="0.2">
      <c r="A393" s="13"/>
      <c r="B393" s="46" t="s">
        <v>317</v>
      </c>
      <c r="C393" s="10"/>
      <c r="D393" s="78">
        <v>286.7</v>
      </c>
      <c r="E393" s="78">
        <v>215</v>
      </c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1:15" ht="15" customHeight="1" x14ac:dyDescent="0.2">
      <c r="A394" s="13"/>
      <c r="B394" s="45" t="s">
        <v>318</v>
      </c>
      <c r="C394" s="10"/>
      <c r="D394" s="78">
        <v>307</v>
      </c>
      <c r="E394" s="78">
        <v>215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1:15" ht="15" customHeight="1" x14ac:dyDescent="0.2">
      <c r="A395" s="13"/>
      <c r="B395" s="45" t="s">
        <v>165</v>
      </c>
      <c r="C395" s="10"/>
      <c r="D395" s="78">
        <v>331</v>
      </c>
      <c r="E395" s="78">
        <v>215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 spans="1:15" ht="15" customHeight="1" x14ac:dyDescent="0.2">
      <c r="A396" s="13"/>
      <c r="B396" s="45" t="s">
        <v>319</v>
      </c>
      <c r="C396" s="10"/>
      <c r="D396" s="78">
        <v>358</v>
      </c>
      <c r="E396" s="78">
        <v>215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 spans="1:15" ht="14.25" customHeight="1" x14ac:dyDescent="0.2">
      <c r="A397" s="13"/>
      <c r="B397" s="13" t="s">
        <v>32</v>
      </c>
      <c r="C397" s="10"/>
      <c r="D397" s="78">
        <v>16.2</v>
      </c>
      <c r="E397" s="78">
        <v>13.7</v>
      </c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1:15" ht="14.25" customHeight="1" x14ac:dyDescent="0.2">
      <c r="A398" s="13"/>
      <c r="B398" s="13" t="s">
        <v>51</v>
      </c>
      <c r="C398" s="10"/>
      <c r="D398" s="78">
        <v>5</v>
      </c>
      <c r="E398" s="78">
        <v>5</v>
      </c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1:15" ht="14.25" customHeight="1" x14ac:dyDescent="0.2">
      <c r="A399" s="13"/>
      <c r="B399" s="13" t="s">
        <v>52</v>
      </c>
      <c r="C399" s="10"/>
      <c r="D399" s="78">
        <v>3.75</v>
      </c>
      <c r="E399" s="78">
        <v>3.75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 spans="1:15" ht="14.25" customHeight="1" x14ac:dyDescent="0.2">
      <c r="A400" s="13"/>
      <c r="B400" s="13" t="s">
        <v>34</v>
      </c>
      <c r="C400" s="10"/>
      <c r="D400" s="10">
        <v>2</v>
      </c>
      <c r="E400" s="10">
        <v>2</v>
      </c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 spans="1:17" ht="14.25" customHeight="1" x14ac:dyDescent="0.2">
      <c r="A401" s="13"/>
      <c r="B401" s="13" t="s">
        <v>51</v>
      </c>
      <c r="C401" s="10"/>
      <c r="D401" s="10">
        <v>5</v>
      </c>
      <c r="E401" s="10">
        <v>5</v>
      </c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 spans="1:17" ht="13.5" customHeight="1" x14ac:dyDescent="0.2">
      <c r="A402" s="13"/>
      <c r="B402" s="11" t="s">
        <v>37</v>
      </c>
      <c r="C402" s="10">
        <v>30</v>
      </c>
      <c r="D402" s="9">
        <v>30</v>
      </c>
      <c r="E402" s="10">
        <v>30</v>
      </c>
      <c r="F402" s="10">
        <v>2.4500000000000002</v>
      </c>
      <c r="G402" s="10">
        <v>0.4</v>
      </c>
      <c r="H402" s="10">
        <v>12.2</v>
      </c>
      <c r="I402" s="10">
        <v>63.6</v>
      </c>
      <c r="J402" s="10">
        <v>3.3000000000000002E-2</v>
      </c>
      <c r="K402" s="10">
        <v>8.9999999999999993E-3</v>
      </c>
      <c r="L402" s="10">
        <v>0</v>
      </c>
      <c r="M402" s="10">
        <v>6</v>
      </c>
      <c r="N402" s="10">
        <v>0.33</v>
      </c>
      <c r="O402" s="10">
        <v>1.05</v>
      </c>
    </row>
    <row r="403" spans="1:17" ht="13.5" customHeight="1" x14ac:dyDescent="0.2">
      <c r="A403" s="13"/>
      <c r="B403" s="11" t="s">
        <v>20</v>
      </c>
      <c r="C403" s="10">
        <v>30</v>
      </c>
      <c r="D403" s="9">
        <v>30</v>
      </c>
      <c r="E403" s="10">
        <v>30</v>
      </c>
      <c r="F403" s="10">
        <v>2.04</v>
      </c>
      <c r="G403" s="10">
        <v>0.36</v>
      </c>
      <c r="H403" s="10">
        <v>11.94</v>
      </c>
      <c r="I403" s="10">
        <v>60</v>
      </c>
      <c r="J403" s="10">
        <v>5.3999999999999999E-2</v>
      </c>
      <c r="K403" s="10">
        <v>2.4E-2</v>
      </c>
      <c r="L403" s="10">
        <v>0</v>
      </c>
      <c r="M403" s="10">
        <v>14.4</v>
      </c>
      <c r="N403" s="10">
        <v>15</v>
      </c>
      <c r="O403" s="10">
        <v>1.23</v>
      </c>
    </row>
    <row r="404" spans="1:17" ht="14.25" customHeight="1" x14ac:dyDescent="0.2">
      <c r="A404" s="10" t="s">
        <v>307</v>
      </c>
      <c r="B404" s="11" t="s">
        <v>81</v>
      </c>
      <c r="C404" s="10">
        <v>180</v>
      </c>
      <c r="D404" s="10"/>
      <c r="E404" s="10"/>
      <c r="F404" s="10">
        <v>0.54</v>
      </c>
      <c r="G404" s="10">
        <v>0.09</v>
      </c>
      <c r="H404" s="10">
        <v>18.09</v>
      </c>
      <c r="I404" s="10">
        <v>75.599999999999994</v>
      </c>
      <c r="J404" s="10">
        <v>0.02</v>
      </c>
      <c r="K404" s="10">
        <v>0</v>
      </c>
      <c r="L404" s="10">
        <v>0.18</v>
      </c>
      <c r="M404" s="10">
        <v>18</v>
      </c>
      <c r="N404" s="10">
        <v>0.9</v>
      </c>
      <c r="O404" s="31">
        <v>3.76</v>
      </c>
    </row>
    <row r="405" spans="1:17" ht="15" customHeight="1" x14ac:dyDescent="0.2">
      <c r="A405" s="10"/>
      <c r="B405" s="13" t="s">
        <v>82</v>
      </c>
      <c r="C405" s="10"/>
      <c r="D405" s="10">
        <v>18</v>
      </c>
      <c r="E405" s="10">
        <v>45</v>
      </c>
      <c r="F405" s="10"/>
      <c r="G405" s="10"/>
      <c r="H405" s="10"/>
      <c r="I405" s="10"/>
      <c r="J405" s="10"/>
      <c r="K405" s="10"/>
      <c r="L405" s="10"/>
      <c r="M405" s="10"/>
      <c r="N405" s="10"/>
      <c r="O405" s="10"/>
    </row>
    <row r="406" spans="1:17" ht="15" customHeight="1" x14ac:dyDescent="0.2">
      <c r="A406" s="10"/>
      <c r="B406" s="13" t="s">
        <v>24</v>
      </c>
      <c r="C406" s="10"/>
      <c r="D406" s="10">
        <v>183</v>
      </c>
      <c r="E406" s="10">
        <v>180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 spans="1:17" ht="14.25" customHeight="1" x14ac:dyDescent="0.2">
      <c r="A407" s="10"/>
      <c r="B407" s="13" t="s">
        <v>23</v>
      </c>
      <c r="C407" s="10"/>
      <c r="D407" s="10">
        <v>9</v>
      </c>
      <c r="E407" s="10">
        <v>9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 spans="1:17" ht="15" customHeight="1" x14ac:dyDescent="0.2">
      <c r="A408" s="10"/>
      <c r="B408" s="13" t="s">
        <v>41</v>
      </c>
      <c r="C408" s="10"/>
      <c r="D408" s="10">
        <v>0.18</v>
      </c>
      <c r="E408" s="10">
        <v>0.18</v>
      </c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 spans="1:17" ht="15.75" hidden="1" customHeight="1" x14ac:dyDescent="0.2">
      <c r="A409" s="13"/>
      <c r="B409" s="13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1:17" ht="13.5" customHeight="1" x14ac:dyDescent="0.2">
      <c r="A410" s="16"/>
      <c r="B410" s="16" t="s">
        <v>63</v>
      </c>
      <c r="C410" s="19"/>
      <c r="D410" s="19"/>
      <c r="E410" s="19"/>
      <c r="F410" s="19">
        <f t="shared" ref="F410:O410" si="22">SUM(F373:F409)</f>
        <v>22.179999999999996</v>
      </c>
      <c r="G410" s="19">
        <f t="shared" si="22"/>
        <v>15.91</v>
      </c>
      <c r="H410" s="19">
        <f t="shared" si="22"/>
        <v>87.94</v>
      </c>
      <c r="I410" s="19">
        <f t="shared" si="22"/>
        <v>579</v>
      </c>
      <c r="J410" s="19">
        <f t="shared" si="22"/>
        <v>0.107</v>
      </c>
      <c r="K410" s="19">
        <f t="shared" si="22"/>
        <v>3.3000000000000002E-2</v>
      </c>
      <c r="L410" s="19">
        <f t="shared" si="22"/>
        <v>11.579999999999998</v>
      </c>
      <c r="M410" s="19">
        <f t="shared" si="22"/>
        <v>38.4</v>
      </c>
      <c r="N410" s="19">
        <f t="shared" si="22"/>
        <v>16.23</v>
      </c>
      <c r="O410" s="19">
        <f t="shared" si="22"/>
        <v>84.780000000000015</v>
      </c>
      <c r="P410" s="129"/>
      <c r="Q410" s="130"/>
    </row>
    <row r="411" spans="1:17" hidden="1" x14ac:dyDescent="0.2">
      <c r="A411" s="13"/>
      <c r="B411" s="13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</row>
    <row r="412" spans="1:17" x14ac:dyDescent="0.2">
      <c r="A412" s="13"/>
      <c r="B412" s="49" t="s">
        <v>107</v>
      </c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 spans="1:17" x14ac:dyDescent="0.2">
      <c r="A413" s="10" t="s">
        <v>44</v>
      </c>
      <c r="B413" s="11" t="s">
        <v>45</v>
      </c>
      <c r="C413" s="10">
        <v>180</v>
      </c>
      <c r="D413" s="9">
        <v>186</v>
      </c>
      <c r="E413" s="10">
        <v>180</v>
      </c>
      <c r="F413" s="10">
        <v>5</v>
      </c>
      <c r="G413" s="10">
        <v>5.8</v>
      </c>
      <c r="H413" s="10">
        <v>7.4</v>
      </c>
      <c r="I413" s="10">
        <v>101.7</v>
      </c>
      <c r="J413" s="10">
        <v>7.1999999999999995E-2</v>
      </c>
      <c r="K413" s="10">
        <v>0.3</v>
      </c>
      <c r="L413" s="10">
        <v>1.26</v>
      </c>
      <c r="M413" s="10">
        <v>216</v>
      </c>
      <c r="N413" s="10">
        <v>0.18</v>
      </c>
      <c r="O413" s="10">
        <v>18.260000000000002</v>
      </c>
    </row>
    <row r="414" spans="1:17" x14ac:dyDescent="0.2">
      <c r="A414" s="13" t="s">
        <v>125</v>
      </c>
      <c r="B414" s="7" t="s">
        <v>126</v>
      </c>
      <c r="C414" s="24">
        <v>50</v>
      </c>
      <c r="D414" s="24"/>
      <c r="E414" s="24"/>
      <c r="F414" s="24">
        <v>3.5</v>
      </c>
      <c r="G414" s="24">
        <v>5.6</v>
      </c>
      <c r="H414" s="24">
        <v>29.4</v>
      </c>
      <c r="I414" s="24">
        <v>182</v>
      </c>
      <c r="J414" s="24">
        <v>0.06</v>
      </c>
      <c r="K414" s="24">
        <v>2.8000000000000001E-2</v>
      </c>
      <c r="L414" s="24">
        <v>0</v>
      </c>
      <c r="M414" s="10">
        <v>23</v>
      </c>
      <c r="N414" s="10">
        <v>1.3</v>
      </c>
      <c r="O414" s="10">
        <v>5.67</v>
      </c>
    </row>
    <row r="415" spans="1:17" x14ac:dyDescent="0.2">
      <c r="A415" s="13"/>
      <c r="B415" s="30" t="s">
        <v>36</v>
      </c>
      <c r="C415" s="24"/>
      <c r="D415" s="24">
        <v>28</v>
      </c>
      <c r="E415" s="24">
        <v>28</v>
      </c>
      <c r="F415" s="24"/>
      <c r="G415" s="24"/>
      <c r="H415" s="24"/>
      <c r="I415" s="24"/>
      <c r="J415" s="24"/>
      <c r="K415" s="24"/>
      <c r="L415" s="24"/>
      <c r="M415" s="10"/>
      <c r="N415" s="10"/>
      <c r="O415" s="10"/>
    </row>
    <row r="416" spans="1:17" x14ac:dyDescent="0.2">
      <c r="A416" s="13"/>
      <c r="B416" s="30" t="s">
        <v>23</v>
      </c>
      <c r="C416" s="24"/>
      <c r="D416" s="24">
        <v>8</v>
      </c>
      <c r="E416" s="24">
        <v>8</v>
      </c>
      <c r="F416" s="24"/>
      <c r="G416" s="24"/>
      <c r="H416" s="24"/>
      <c r="I416" s="24"/>
      <c r="J416" s="24"/>
      <c r="K416" s="24"/>
      <c r="L416" s="24"/>
      <c r="M416" s="10"/>
      <c r="N416" s="10"/>
      <c r="O416" s="10"/>
    </row>
    <row r="417" spans="1:17" x14ac:dyDescent="0.2">
      <c r="A417" s="13"/>
      <c r="B417" s="30" t="s">
        <v>127</v>
      </c>
      <c r="C417" s="10"/>
      <c r="D417" s="10">
        <v>7</v>
      </c>
      <c r="E417" s="10">
        <v>7</v>
      </c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 spans="1:17" ht="25.5" x14ac:dyDescent="0.2">
      <c r="A418" s="13"/>
      <c r="B418" s="30" t="s">
        <v>101</v>
      </c>
      <c r="C418" s="10"/>
      <c r="D418" s="10" t="s">
        <v>328</v>
      </c>
      <c r="E418" s="10">
        <v>3.4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 spans="1:17" x14ac:dyDescent="0.2">
      <c r="A419" s="13"/>
      <c r="B419" s="30" t="s">
        <v>34</v>
      </c>
      <c r="C419" s="10"/>
      <c r="D419" s="10">
        <v>0.15</v>
      </c>
      <c r="E419" s="10">
        <v>0.15</v>
      </c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 spans="1:17" x14ac:dyDescent="0.2">
      <c r="A420" s="13"/>
      <c r="B420" s="30" t="s">
        <v>356</v>
      </c>
      <c r="C420" s="10"/>
      <c r="D420" s="10">
        <v>2</v>
      </c>
      <c r="E420" s="10">
        <v>2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 spans="1:17" x14ac:dyDescent="0.2">
      <c r="A421" s="13"/>
      <c r="B421" s="30" t="s">
        <v>128</v>
      </c>
      <c r="C421" s="10"/>
      <c r="D421" s="10">
        <v>10</v>
      </c>
      <c r="E421" s="10">
        <v>10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 spans="1:17" x14ac:dyDescent="0.2">
      <c r="A422" s="13"/>
      <c r="B422" s="30" t="s">
        <v>129</v>
      </c>
      <c r="C422" s="10"/>
      <c r="D422" s="10"/>
      <c r="E422" s="10">
        <v>54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 spans="1:17" x14ac:dyDescent="0.2">
      <c r="A423" s="13"/>
      <c r="B423" s="30" t="s">
        <v>130</v>
      </c>
      <c r="C423" s="10"/>
      <c r="D423" s="10">
        <v>3</v>
      </c>
      <c r="E423" s="10">
        <v>3</v>
      </c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1:17" x14ac:dyDescent="0.2">
      <c r="A424" s="13"/>
      <c r="B424" s="30" t="s">
        <v>131</v>
      </c>
      <c r="C424" s="10"/>
      <c r="D424" s="10">
        <v>0.25</v>
      </c>
      <c r="E424" s="10">
        <v>0.25</v>
      </c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 spans="1:17" x14ac:dyDescent="0.2">
      <c r="A425" s="13"/>
      <c r="B425" s="30" t="s">
        <v>132</v>
      </c>
      <c r="C425" s="10"/>
      <c r="D425" s="10" t="s">
        <v>329</v>
      </c>
      <c r="E425" s="10">
        <v>0.36</v>
      </c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1:17" x14ac:dyDescent="0.2">
      <c r="A426" s="16"/>
      <c r="B426" s="16" t="s">
        <v>46</v>
      </c>
      <c r="C426" s="19"/>
      <c r="D426" s="19"/>
      <c r="E426" s="19"/>
      <c r="F426" s="19">
        <f t="shared" ref="F426:O426" si="23">F413+F414</f>
        <v>8.5</v>
      </c>
      <c r="G426" s="19">
        <f t="shared" si="23"/>
        <v>11.399999999999999</v>
      </c>
      <c r="H426" s="19">
        <f t="shared" si="23"/>
        <v>36.799999999999997</v>
      </c>
      <c r="I426" s="19">
        <f t="shared" si="23"/>
        <v>283.7</v>
      </c>
      <c r="J426" s="19">
        <f t="shared" si="23"/>
        <v>0.13200000000000001</v>
      </c>
      <c r="K426" s="19">
        <f t="shared" si="23"/>
        <v>0.32800000000000001</v>
      </c>
      <c r="L426" s="19">
        <f t="shared" si="23"/>
        <v>1.26</v>
      </c>
      <c r="M426" s="19">
        <f t="shared" si="23"/>
        <v>239</v>
      </c>
      <c r="N426" s="19">
        <f t="shared" si="23"/>
        <v>1.48</v>
      </c>
      <c r="O426" s="19">
        <f t="shared" si="23"/>
        <v>23.93</v>
      </c>
      <c r="P426" s="129"/>
      <c r="Q426" s="130"/>
    </row>
    <row r="427" spans="1:17" x14ac:dyDescent="0.2">
      <c r="A427" s="50"/>
      <c r="B427" s="39" t="s">
        <v>47</v>
      </c>
      <c r="C427" s="36"/>
      <c r="D427" s="36"/>
      <c r="E427" s="36"/>
      <c r="F427" s="36">
        <f t="shared" ref="F427:O427" si="24">F367+F370+F410+F426</f>
        <v>49.14</v>
      </c>
      <c r="G427" s="36">
        <f t="shared" si="24"/>
        <v>41.79</v>
      </c>
      <c r="H427" s="36">
        <f t="shared" si="24"/>
        <v>181.07</v>
      </c>
      <c r="I427" s="36">
        <f t="shared" si="24"/>
        <v>1227.6200000000001</v>
      </c>
      <c r="J427" s="36">
        <f t="shared" si="24"/>
        <v>18.419</v>
      </c>
      <c r="K427" s="36">
        <f t="shared" si="24"/>
        <v>0.64100000000000001</v>
      </c>
      <c r="L427" s="36">
        <f t="shared" si="24"/>
        <v>23.27</v>
      </c>
      <c r="M427" s="36">
        <f t="shared" si="24"/>
        <v>446.6</v>
      </c>
      <c r="N427" s="36">
        <f t="shared" si="24"/>
        <v>41.51</v>
      </c>
      <c r="O427" s="36">
        <f t="shared" si="24"/>
        <v>171.03000000000003</v>
      </c>
      <c r="P427" s="134">
        <f>O367+O370+O410+O426</f>
        <v>171.03000000000003</v>
      </c>
    </row>
    <row r="428" spans="1:17" ht="15.75" customHeight="1" x14ac:dyDescent="0.2">
      <c r="A428" s="173" t="s">
        <v>110</v>
      </c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</row>
    <row r="429" spans="1:17" ht="16.5" customHeight="1" x14ac:dyDescent="0.2">
      <c r="A429" s="13"/>
      <c r="B429" s="57" t="s">
        <v>111</v>
      </c>
      <c r="C429" s="13"/>
      <c r="D429" s="45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</row>
    <row r="430" spans="1:17" ht="25.5" customHeight="1" x14ac:dyDescent="0.2">
      <c r="A430" s="13" t="s">
        <v>112</v>
      </c>
      <c r="B430" s="7" t="s">
        <v>113</v>
      </c>
      <c r="C430" s="10" t="s">
        <v>114</v>
      </c>
      <c r="D430" s="10"/>
      <c r="E430" s="10"/>
      <c r="F430" s="10">
        <v>10.6</v>
      </c>
      <c r="G430" s="10">
        <v>21.2</v>
      </c>
      <c r="H430" s="10">
        <v>16.399999999999999</v>
      </c>
      <c r="I430" s="10">
        <v>279.89999999999998</v>
      </c>
      <c r="J430" s="10">
        <v>0.04</v>
      </c>
      <c r="K430" s="10">
        <v>0.31</v>
      </c>
      <c r="L430" s="10">
        <v>0</v>
      </c>
      <c r="M430" s="10">
        <v>43.2</v>
      </c>
      <c r="N430" s="10">
        <v>1.68</v>
      </c>
      <c r="O430" s="10">
        <v>26.25</v>
      </c>
    </row>
    <row r="431" spans="1:17" ht="13.5" customHeight="1" x14ac:dyDescent="0.2">
      <c r="A431" s="13"/>
      <c r="B431" s="30" t="s">
        <v>50</v>
      </c>
      <c r="C431" s="10"/>
      <c r="D431" s="10" t="s">
        <v>115</v>
      </c>
      <c r="E431" s="10">
        <v>80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 spans="1:17" ht="12.75" customHeight="1" x14ac:dyDescent="0.2">
      <c r="A432" s="13"/>
      <c r="B432" s="13" t="s">
        <v>109</v>
      </c>
      <c r="C432" s="10"/>
      <c r="D432" s="10">
        <v>30</v>
      </c>
      <c r="E432" s="10">
        <v>30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 spans="1:17" ht="13.5" customHeight="1" x14ac:dyDescent="0.2">
      <c r="A433" s="13"/>
      <c r="B433" s="13" t="s">
        <v>116</v>
      </c>
      <c r="C433" s="10"/>
      <c r="D433" s="10"/>
      <c r="E433" s="10">
        <v>110</v>
      </c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 spans="1:17" ht="14.25" customHeight="1" x14ac:dyDescent="0.2">
      <c r="A434" s="13"/>
      <c r="B434" s="13" t="s">
        <v>51</v>
      </c>
      <c r="C434" s="168"/>
      <c r="D434" s="10">
        <v>4</v>
      </c>
      <c r="E434" s="10">
        <v>4</v>
      </c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</row>
    <row r="435" spans="1:17" ht="15" customHeight="1" x14ac:dyDescent="0.2">
      <c r="A435" s="11"/>
      <c r="B435" s="13" t="s">
        <v>117</v>
      </c>
      <c r="C435" s="168"/>
      <c r="D435" s="10"/>
      <c r="E435" s="10">
        <v>106</v>
      </c>
      <c r="F435" s="168"/>
      <c r="G435" s="168"/>
      <c r="H435" s="168"/>
      <c r="I435" s="168"/>
      <c r="J435" s="74"/>
      <c r="K435" s="74"/>
      <c r="L435" s="74"/>
      <c r="M435" s="74"/>
      <c r="N435" s="74"/>
      <c r="O435" s="74"/>
    </row>
    <row r="436" spans="1:17" ht="15" customHeight="1" x14ac:dyDescent="0.2">
      <c r="A436" s="13"/>
      <c r="B436" s="13" t="s">
        <v>51</v>
      </c>
      <c r="C436" s="10"/>
      <c r="D436" s="6">
        <v>5</v>
      </c>
      <c r="E436" s="10">
        <v>5</v>
      </c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 spans="1:17" ht="15" customHeight="1" x14ac:dyDescent="0.2">
      <c r="A437" s="10"/>
      <c r="B437" s="13" t="s">
        <v>34</v>
      </c>
      <c r="C437" s="10"/>
      <c r="D437" s="9">
        <v>1.5</v>
      </c>
      <c r="E437" s="10">
        <v>1.5</v>
      </c>
      <c r="F437" s="10"/>
      <c r="G437" s="10"/>
      <c r="H437" s="10"/>
      <c r="I437" s="10"/>
      <c r="J437" s="10"/>
      <c r="K437" s="10"/>
      <c r="L437" s="10"/>
      <c r="M437" s="10"/>
      <c r="N437" s="10"/>
      <c r="O437" s="10"/>
    </row>
    <row r="438" spans="1:17" ht="14.25" customHeight="1" x14ac:dyDescent="0.2">
      <c r="A438" s="10"/>
      <c r="B438" s="11" t="s">
        <v>37</v>
      </c>
      <c r="C438" s="9">
        <v>40</v>
      </c>
      <c r="D438" s="9">
        <v>40</v>
      </c>
      <c r="E438" s="10">
        <v>40</v>
      </c>
      <c r="F438" s="10">
        <v>3.3</v>
      </c>
      <c r="G438" s="10">
        <v>0.5</v>
      </c>
      <c r="H438" s="10">
        <v>16.8</v>
      </c>
      <c r="I438" s="10">
        <v>84.6</v>
      </c>
      <c r="J438" s="10">
        <v>4.3999999999999997E-2</v>
      </c>
      <c r="K438" s="10">
        <v>1.2E-2</v>
      </c>
      <c r="L438" s="10">
        <v>0</v>
      </c>
      <c r="M438" s="71"/>
      <c r="N438" s="71"/>
      <c r="O438" s="165">
        <v>1.4</v>
      </c>
    </row>
    <row r="439" spans="1:17" ht="13.5" customHeight="1" x14ac:dyDescent="0.2">
      <c r="A439" s="10" t="s">
        <v>21</v>
      </c>
      <c r="B439" s="11" t="s">
        <v>22</v>
      </c>
      <c r="C439" s="9">
        <v>5</v>
      </c>
      <c r="D439" s="9">
        <v>5</v>
      </c>
      <c r="E439" s="10">
        <v>5</v>
      </c>
      <c r="F439" s="10">
        <v>0.05</v>
      </c>
      <c r="G439" s="10">
        <v>4.0999999999999996</v>
      </c>
      <c r="H439" s="10">
        <v>0.05</v>
      </c>
      <c r="I439" s="10">
        <v>37.5</v>
      </c>
      <c r="J439" s="10">
        <v>0</v>
      </c>
      <c r="K439" s="10">
        <v>0.01</v>
      </c>
      <c r="L439" s="10">
        <v>0</v>
      </c>
      <c r="M439" s="10">
        <v>19.2</v>
      </c>
      <c r="N439" s="10">
        <v>20</v>
      </c>
      <c r="O439" s="9">
        <v>3.77</v>
      </c>
    </row>
    <row r="440" spans="1:17" ht="24.75" customHeight="1" x14ac:dyDescent="0.2">
      <c r="A440" s="13" t="s">
        <v>306</v>
      </c>
      <c r="B440" s="11" t="s">
        <v>304</v>
      </c>
      <c r="C440" s="10" t="s">
        <v>305</v>
      </c>
      <c r="D440" s="10"/>
      <c r="E440" s="10"/>
      <c r="F440" s="10">
        <v>0.3</v>
      </c>
      <c r="G440" s="10">
        <v>0.1</v>
      </c>
      <c r="H440" s="10">
        <v>9.5</v>
      </c>
      <c r="I440" s="10">
        <v>40</v>
      </c>
      <c r="J440" s="10">
        <v>0</v>
      </c>
      <c r="K440" s="10">
        <v>0</v>
      </c>
      <c r="L440" s="10">
        <v>1</v>
      </c>
      <c r="M440" s="41">
        <v>0</v>
      </c>
      <c r="N440" s="41">
        <v>0</v>
      </c>
      <c r="O440" s="41">
        <v>2.67</v>
      </c>
    </row>
    <row r="441" spans="1:17" ht="14.25" customHeight="1" x14ac:dyDescent="0.2">
      <c r="A441" s="53"/>
      <c r="B441" s="13" t="s">
        <v>104</v>
      </c>
      <c r="C441" s="54"/>
      <c r="D441" s="10">
        <v>1</v>
      </c>
      <c r="E441" s="10">
        <v>1</v>
      </c>
      <c r="F441" s="54"/>
      <c r="G441" s="54"/>
      <c r="H441" s="54"/>
      <c r="I441" s="54"/>
      <c r="J441" s="54"/>
      <c r="K441" s="54"/>
      <c r="L441" s="54"/>
      <c r="M441" s="168"/>
      <c r="N441" s="168"/>
      <c r="O441" s="168"/>
    </row>
    <row r="442" spans="1:17" x14ac:dyDescent="0.2">
      <c r="A442" s="11"/>
      <c r="B442" s="13" t="s">
        <v>24</v>
      </c>
      <c r="C442" s="168"/>
      <c r="D442" s="10">
        <v>216</v>
      </c>
      <c r="E442" s="10">
        <v>200</v>
      </c>
      <c r="F442" s="168"/>
      <c r="G442" s="168"/>
      <c r="H442" s="168"/>
      <c r="I442" s="168"/>
      <c r="J442" s="168"/>
      <c r="K442" s="168"/>
      <c r="L442" s="168"/>
      <c r="M442" s="98"/>
      <c r="N442" s="98"/>
      <c r="O442" s="98"/>
    </row>
    <row r="443" spans="1:17" x14ac:dyDescent="0.2">
      <c r="A443" s="11"/>
      <c r="B443" s="13" t="s">
        <v>23</v>
      </c>
      <c r="C443" s="168"/>
      <c r="D443" s="10">
        <v>10</v>
      </c>
      <c r="E443" s="10">
        <v>10</v>
      </c>
      <c r="F443" s="168"/>
      <c r="G443" s="168"/>
      <c r="H443" s="168"/>
      <c r="I443" s="168"/>
      <c r="J443" s="168"/>
      <c r="K443" s="168"/>
      <c r="L443" s="168"/>
      <c r="M443" s="10"/>
      <c r="N443" s="10"/>
      <c r="O443" s="10"/>
    </row>
    <row r="444" spans="1:17" ht="13.5" customHeight="1" x14ac:dyDescent="0.2">
      <c r="A444" s="13"/>
      <c r="B444" s="13" t="s">
        <v>105</v>
      </c>
      <c r="C444" s="10"/>
      <c r="D444" s="10">
        <v>8</v>
      </c>
      <c r="E444" s="10">
        <v>7</v>
      </c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 spans="1:17" ht="14.25" customHeight="1" x14ac:dyDescent="0.2">
      <c r="A445" s="16"/>
      <c r="B445" s="16" t="s">
        <v>55</v>
      </c>
      <c r="C445" s="19"/>
      <c r="D445" s="19"/>
      <c r="E445" s="19"/>
      <c r="F445" s="19">
        <f>SUM(F430:F444)</f>
        <v>14.25</v>
      </c>
      <c r="G445" s="19">
        <f>SUM(G430:G444)</f>
        <v>25.9</v>
      </c>
      <c r="H445" s="19">
        <f>SUM(H430:H444)</f>
        <v>42.75</v>
      </c>
      <c r="I445" s="19">
        <f>SUM(I430:I444)</f>
        <v>442</v>
      </c>
      <c r="J445" s="19" t="e">
        <f>J430+J438+#REF!+J439+J440</f>
        <v>#REF!</v>
      </c>
      <c r="K445" s="19" t="e">
        <f>K430+K438+#REF!+K439+K440</f>
        <v>#REF!</v>
      </c>
      <c r="L445" s="19">
        <v>2.2799999999999998</v>
      </c>
      <c r="M445" s="19" t="e">
        <f>M430+M438+#REF!+M439+M440</f>
        <v>#REF!</v>
      </c>
      <c r="N445" s="19" t="e">
        <f>N430+N438+#REF!+N439+N440</f>
        <v>#REF!</v>
      </c>
      <c r="O445" s="19">
        <f>SUM(O430:O444)</f>
        <v>34.089999999999996</v>
      </c>
    </row>
    <row r="446" spans="1:17" ht="14.25" customHeight="1" x14ac:dyDescent="0.2">
      <c r="A446" s="20"/>
      <c r="B446" s="21" t="s">
        <v>26</v>
      </c>
      <c r="C446" s="22"/>
      <c r="D446" s="23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</row>
    <row r="447" spans="1:17" ht="27" customHeight="1" x14ac:dyDescent="0.2">
      <c r="A447" s="20" t="s">
        <v>27</v>
      </c>
      <c r="B447" s="25" t="s">
        <v>154</v>
      </c>
      <c r="C447" s="26">
        <v>180</v>
      </c>
      <c r="D447" s="26">
        <v>180</v>
      </c>
      <c r="E447" s="24">
        <v>180</v>
      </c>
      <c r="F447" s="24">
        <v>1</v>
      </c>
      <c r="G447" s="24">
        <v>0</v>
      </c>
      <c r="H447" s="24">
        <v>21.2</v>
      </c>
      <c r="I447" s="24">
        <v>88</v>
      </c>
      <c r="J447" s="24">
        <v>0.02</v>
      </c>
      <c r="K447" s="24">
        <v>0.02</v>
      </c>
      <c r="L447" s="24">
        <v>2</v>
      </c>
      <c r="M447" s="24">
        <v>24</v>
      </c>
      <c r="N447" s="24">
        <v>30</v>
      </c>
      <c r="O447" s="24">
        <v>15.76</v>
      </c>
    </row>
    <row r="448" spans="1:17" ht="14.25" customHeight="1" x14ac:dyDescent="0.2">
      <c r="A448" s="15"/>
      <c r="B448" s="16" t="s">
        <v>28</v>
      </c>
      <c r="C448" s="17"/>
      <c r="D448" s="18"/>
      <c r="E448" s="19"/>
      <c r="F448" s="19">
        <f t="shared" ref="F448:O448" si="25">F447</f>
        <v>1</v>
      </c>
      <c r="G448" s="19">
        <f t="shared" si="25"/>
        <v>0</v>
      </c>
      <c r="H448" s="19">
        <f t="shared" si="25"/>
        <v>21.2</v>
      </c>
      <c r="I448" s="19">
        <f t="shared" si="25"/>
        <v>88</v>
      </c>
      <c r="J448" s="19">
        <f t="shared" si="25"/>
        <v>0.02</v>
      </c>
      <c r="K448" s="19">
        <f t="shared" si="25"/>
        <v>0.02</v>
      </c>
      <c r="L448" s="19">
        <f t="shared" si="25"/>
        <v>2</v>
      </c>
      <c r="M448" s="19">
        <f t="shared" si="25"/>
        <v>24</v>
      </c>
      <c r="N448" s="19">
        <f t="shared" si="25"/>
        <v>30</v>
      </c>
      <c r="O448" s="19">
        <f t="shared" si="25"/>
        <v>15.76</v>
      </c>
      <c r="P448" s="129"/>
      <c r="Q448" s="130"/>
    </row>
    <row r="449" spans="1:15" ht="1.5" hidden="1" customHeight="1" x14ac:dyDescent="0.2">
      <c r="A449" s="13"/>
      <c r="B449" s="11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 spans="1:15" ht="15" customHeight="1" x14ac:dyDescent="0.2">
      <c r="A450" s="13"/>
      <c r="B450" s="58" t="s">
        <v>118</v>
      </c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 spans="1:15" ht="26.25" customHeight="1" x14ac:dyDescent="0.2">
      <c r="A451" s="27" t="s">
        <v>280</v>
      </c>
      <c r="B451" s="25" t="s">
        <v>302</v>
      </c>
      <c r="C451" s="24" t="s">
        <v>71</v>
      </c>
      <c r="D451" s="24"/>
      <c r="E451" s="24"/>
      <c r="F451" s="24">
        <v>1.39</v>
      </c>
      <c r="G451" s="24">
        <v>3.91</v>
      </c>
      <c r="H451" s="24">
        <v>6.78</v>
      </c>
      <c r="I451" s="24">
        <v>67.8</v>
      </c>
      <c r="J451" s="24"/>
      <c r="K451" s="24"/>
      <c r="L451" s="24">
        <v>14.77</v>
      </c>
      <c r="M451" s="105">
        <v>92.5</v>
      </c>
      <c r="N451" s="105">
        <v>2.75</v>
      </c>
      <c r="O451" s="105">
        <v>7.09</v>
      </c>
    </row>
    <row r="452" spans="1:15" ht="15" customHeight="1" x14ac:dyDescent="0.2">
      <c r="A452" s="25"/>
      <c r="B452" s="43" t="s">
        <v>171</v>
      </c>
      <c r="C452" s="24"/>
      <c r="D452" s="90">
        <v>50</v>
      </c>
      <c r="E452" s="91">
        <v>40</v>
      </c>
      <c r="F452" s="24"/>
      <c r="G452" s="24"/>
      <c r="H452" s="24"/>
      <c r="I452" s="24"/>
      <c r="J452" s="24"/>
      <c r="K452" s="24"/>
      <c r="L452" s="24"/>
      <c r="M452" s="10"/>
      <c r="N452" s="10"/>
      <c r="O452" s="10"/>
    </row>
    <row r="453" spans="1:15" ht="15" customHeight="1" x14ac:dyDescent="0.2">
      <c r="A453" s="25"/>
      <c r="B453" s="43" t="s">
        <v>172</v>
      </c>
      <c r="C453" s="24"/>
      <c r="D453" s="81"/>
      <c r="E453" s="82"/>
      <c r="F453" s="24"/>
      <c r="G453" s="24"/>
      <c r="H453" s="24"/>
      <c r="I453" s="24"/>
      <c r="J453" s="24"/>
      <c r="K453" s="24"/>
      <c r="L453" s="24"/>
      <c r="M453" s="10"/>
      <c r="N453" s="10"/>
      <c r="O453" s="10"/>
    </row>
    <row r="454" spans="1:15" ht="15.75" customHeight="1" x14ac:dyDescent="0.2">
      <c r="A454" s="27"/>
      <c r="B454" s="46" t="s">
        <v>288</v>
      </c>
      <c r="C454" s="24"/>
      <c r="D454" s="83">
        <v>32</v>
      </c>
      <c r="E454" s="84">
        <v>24</v>
      </c>
      <c r="F454" s="24"/>
      <c r="G454" s="24"/>
      <c r="H454" s="24"/>
      <c r="I454" s="24"/>
      <c r="J454" s="24"/>
      <c r="K454" s="24"/>
      <c r="L454" s="24"/>
      <c r="M454" s="10"/>
      <c r="N454" s="10"/>
      <c r="O454" s="10"/>
    </row>
    <row r="455" spans="1:15" ht="15.75" customHeight="1" x14ac:dyDescent="0.2">
      <c r="A455" s="27"/>
      <c r="B455" s="45" t="s">
        <v>289</v>
      </c>
      <c r="C455" s="24"/>
      <c r="D455" s="81">
        <v>34.299999999999997</v>
      </c>
      <c r="E455" s="82">
        <v>24</v>
      </c>
      <c r="F455" s="24"/>
      <c r="G455" s="24"/>
      <c r="H455" s="24"/>
      <c r="I455" s="24"/>
      <c r="J455" s="24"/>
      <c r="K455" s="24"/>
      <c r="L455" s="24"/>
      <c r="M455" s="10"/>
      <c r="N455" s="10"/>
      <c r="O455" s="10"/>
    </row>
    <row r="456" spans="1:15" ht="15.75" customHeight="1" x14ac:dyDescent="0.2">
      <c r="A456" s="27"/>
      <c r="B456" s="45" t="s">
        <v>165</v>
      </c>
      <c r="C456" s="59"/>
      <c r="D456" s="88">
        <v>37</v>
      </c>
      <c r="E456" s="89">
        <v>24</v>
      </c>
      <c r="F456" s="24"/>
      <c r="G456" s="59"/>
      <c r="H456" s="59"/>
      <c r="I456" s="59"/>
      <c r="J456" s="169"/>
      <c r="K456" s="169"/>
      <c r="L456" s="169"/>
      <c r="M456" s="10"/>
      <c r="N456" s="10"/>
      <c r="O456" s="10"/>
    </row>
    <row r="457" spans="1:15" ht="15.75" customHeight="1" x14ac:dyDescent="0.2">
      <c r="A457" s="25"/>
      <c r="B457" s="45" t="s">
        <v>290</v>
      </c>
      <c r="C457" s="25"/>
      <c r="D457" s="83">
        <v>40</v>
      </c>
      <c r="E457" s="84">
        <v>24</v>
      </c>
      <c r="F457" s="24"/>
      <c r="G457" s="25"/>
      <c r="H457" s="25"/>
      <c r="I457" s="25"/>
      <c r="J457" s="25"/>
      <c r="K457" s="25"/>
      <c r="L457" s="25"/>
      <c r="M457" s="10"/>
      <c r="N457" s="10"/>
      <c r="O457" s="10"/>
    </row>
    <row r="458" spans="1:15" ht="15.75" customHeight="1" x14ac:dyDescent="0.2">
      <c r="A458" s="27"/>
      <c r="B458" s="43" t="s">
        <v>166</v>
      </c>
      <c r="C458" s="27"/>
      <c r="D458" s="81"/>
      <c r="E458" s="82"/>
      <c r="F458" s="24"/>
      <c r="G458" s="27"/>
      <c r="H458" s="27"/>
      <c r="I458" s="27"/>
      <c r="J458" s="27"/>
      <c r="K458" s="27"/>
      <c r="L458" s="27"/>
      <c r="M458" s="10"/>
      <c r="N458" s="10"/>
      <c r="O458" s="10"/>
    </row>
    <row r="459" spans="1:15" ht="15.75" customHeight="1" x14ac:dyDescent="0.2">
      <c r="A459" s="27"/>
      <c r="B459" s="46" t="s">
        <v>300</v>
      </c>
      <c r="C459" s="27"/>
      <c r="D459" s="88">
        <v>12.5</v>
      </c>
      <c r="E459" s="84">
        <v>10</v>
      </c>
      <c r="F459" s="24"/>
      <c r="G459" s="27"/>
      <c r="H459" s="27"/>
      <c r="I459" s="27"/>
      <c r="J459" s="27"/>
      <c r="K459" s="27"/>
      <c r="L459" s="27"/>
      <c r="M459" s="168"/>
      <c r="N459" s="168"/>
      <c r="O459" s="168"/>
    </row>
    <row r="460" spans="1:15" ht="15.75" customHeight="1" x14ac:dyDescent="0.2">
      <c r="A460" s="27"/>
      <c r="B460" s="46" t="s">
        <v>301</v>
      </c>
      <c r="C460" s="27"/>
      <c r="D460" s="88">
        <v>13.3</v>
      </c>
      <c r="E460" s="82">
        <v>10</v>
      </c>
      <c r="F460" s="24"/>
      <c r="G460" s="27"/>
      <c r="H460" s="27"/>
      <c r="I460" s="27"/>
      <c r="J460" s="27"/>
      <c r="K460" s="27"/>
      <c r="L460" s="27"/>
      <c r="M460" s="110"/>
      <c r="N460" s="110"/>
      <c r="O460" s="110"/>
    </row>
    <row r="461" spans="1:15" ht="15.75" customHeight="1" x14ac:dyDescent="0.2">
      <c r="A461" s="27"/>
      <c r="B461" s="30" t="s">
        <v>32</v>
      </c>
      <c r="C461" s="27"/>
      <c r="D461" s="77">
        <v>9.6</v>
      </c>
      <c r="E461" s="78">
        <v>8</v>
      </c>
      <c r="F461" s="24"/>
      <c r="G461" s="27"/>
      <c r="H461" s="27"/>
      <c r="I461" s="27"/>
      <c r="J461" s="27"/>
      <c r="K461" s="27"/>
      <c r="L461" s="27"/>
      <c r="M461" s="13"/>
      <c r="N461" s="13"/>
      <c r="O461" s="13"/>
    </row>
    <row r="462" spans="1:15" ht="15.75" customHeight="1" x14ac:dyDescent="0.2">
      <c r="A462" s="27"/>
      <c r="B462" s="27" t="s">
        <v>86</v>
      </c>
      <c r="C462" s="27"/>
      <c r="D462" s="88">
        <v>2</v>
      </c>
      <c r="E462" s="89">
        <v>2</v>
      </c>
      <c r="F462" s="24"/>
      <c r="G462" s="27"/>
      <c r="H462" s="27"/>
      <c r="I462" s="27"/>
      <c r="J462" s="27"/>
      <c r="K462" s="27"/>
      <c r="L462" s="27"/>
      <c r="M462" s="13"/>
      <c r="N462" s="13"/>
      <c r="O462" s="13"/>
    </row>
    <row r="463" spans="1:15" ht="15.75" customHeight="1" x14ac:dyDescent="0.2">
      <c r="A463" s="27"/>
      <c r="B463" s="27" t="s">
        <v>33</v>
      </c>
      <c r="C463" s="27"/>
      <c r="D463" s="100">
        <v>4</v>
      </c>
      <c r="E463" s="101">
        <v>4</v>
      </c>
      <c r="F463" s="24"/>
      <c r="G463" s="27"/>
      <c r="H463" s="27"/>
      <c r="I463" s="27"/>
      <c r="J463" s="27"/>
      <c r="K463" s="27"/>
      <c r="L463" s="27"/>
      <c r="M463" s="13"/>
      <c r="N463" s="13"/>
      <c r="O463" s="13"/>
    </row>
    <row r="464" spans="1:15" ht="15.75" customHeight="1" x14ac:dyDescent="0.2">
      <c r="A464" s="27"/>
      <c r="B464" s="27" t="s">
        <v>76</v>
      </c>
      <c r="C464" s="27"/>
      <c r="D464" s="81">
        <v>160</v>
      </c>
      <c r="E464" s="82">
        <v>160</v>
      </c>
      <c r="F464" s="24"/>
      <c r="G464" s="27"/>
      <c r="H464" s="27"/>
      <c r="I464" s="27"/>
      <c r="J464" s="27"/>
      <c r="K464" s="27"/>
      <c r="L464" s="27"/>
      <c r="M464" s="13"/>
      <c r="N464" s="13"/>
      <c r="O464" s="13"/>
    </row>
    <row r="465" spans="1:15" ht="15.75" customHeight="1" x14ac:dyDescent="0.2">
      <c r="A465" s="27"/>
      <c r="B465" s="27" t="s">
        <v>34</v>
      </c>
      <c r="C465" s="27"/>
      <c r="D465" s="78">
        <v>2</v>
      </c>
      <c r="E465" s="78">
        <v>2</v>
      </c>
      <c r="F465" s="24"/>
      <c r="G465" s="27"/>
      <c r="H465" s="27"/>
      <c r="I465" s="27"/>
      <c r="J465" s="27"/>
      <c r="K465" s="27"/>
      <c r="L465" s="27"/>
      <c r="M465" s="13"/>
      <c r="N465" s="13"/>
      <c r="O465" s="13"/>
    </row>
    <row r="466" spans="1:15" ht="15.75" customHeight="1" x14ac:dyDescent="0.2">
      <c r="A466" s="53"/>
      <c r="B466" s="53" t="s">
        <v>215</v>
      </c>
      <c r="C466" s="53"/>
      <c r="D466" s="75">
        <v>5</v>
      </c>
      <c r="E466" s="80">
        <v>5</v>
      </c>
      <c r="F466" s="41"/>
      <c r="G466" s="53"/>
      <c r="H466" s="53"/>
      <c r="I466" s="53"/>
      <c r="J466" s="53"/>
      <c r="K466" s="53"/>
      <c r="L466" s="53"/>
      <c r="M466" s="135"/>
      <c r="N466" s="135"/>
      <c r="O466" s="135"/>
    </row>
    <row r="467" spans="1:15" ht="24.75" customHeight="1" x14ac:dyDescent="0.2">
      <c r="A467" s="27" t="s">
        <v>266</v>
      </c>
      <c r="B467" s="11" t="s">
        <v>267</v>
      </c>
      <c r="C467" s="24" t="s">
        <v>243</v>
      </c>
      <c r="D467" s="27"/>
      <c r="E467" s="27"/>
      <c r="F467" s="24">
        <v>10.91</v>
      </c>
      <c r="G467" s="24">
        <v>12.53</v>
      </c>
      <c r="H467" s="24">
        <v>13.79</v>
      </c>
      <c r="I467" s="24">
        <v>212</v>
      </c>
      <c r="J467" s="24"/>
      <c r="K467" s="24"/>
      <c r="L467" s="24">
        <v>0.61</v>
      </c>
      <c r="M467" s="24"/>
      <c r="N467" s="24"/>
      <c r="O467" s="24">
        <v>44.5</v>
      </c>
    </row>
    <row r="468" spans="1:15" ht="15.75" customHeight="1" x14ac:dyDescent="0.2">
      <c r="A468" s="13"/>
      <c r="B468" s="13" t="s">
        <v>148</v>
      </c>
      <c r="C468" s="10"/>
      <c r="D468" s="78">
        <v>53</v>
      </c>
      <c r="E468" s="78">
        <v>50.5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 spans="1:15" ht="15.75" customHeight="1" x14ac:dyDescent="0.2">
      <c r="A469" s="11"/>
      <c r="B469" s="13" t="s">
        <v>119</v>
      </c>
      <c r="C469" s="168"/>
      <c r="D469" s="78">
        <v>6.7</v>
      </c>
      <c r="E469" s="78">
        <v>6.7</v>
      </c>
      <c r="F469" s="168"/>
      <c r="G469" s="168"/>
      <c r="H469" s="168"/>
      <c r="I469" s="168"/>
      <c r="J469" s="168"/>
      <c r="K469" s="168"/>
      <c r="L469" s="168"/>
      <c r="M469" s="168"/>
      <c r="N469" s="168"/>
      <c r="O469" s="168"/>
    </row>
    <row r="470" spans="1:15" ht="15.75" customHeight="1" x14ac:dyDescent="0.2">
      <c r="A470" s="13"/>
      <c r="B470" s="13" t="s">
        <v>76</v>
      </c>
      <c r="C470" s="10"/>
      <c r="D470" s="78">
        <v>8</v>
      </c>
      <c r="E470" s="78">
        <v>8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 spans="1:15" ht="15.75" customHeight="1" x14ac:dyDescent="0.2">
      <c r="A471" s="13"/>
      <c r="B471" s="13" t="s">
        <v>32</v>
      </c>
      <c r="C471" s="10"/>
      <c r="D471" s="78">
        <v>28</v>
      </c>
      <c r="E471" s="78">
        <v>24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 spans="1:15" ht="15.75" customHeight="1" x14ac:dyDescent="0.2">
      <c r="A472" s="13"/>
      <c r="B472" s="27" t="s">
        <v>33</v>
      </c>
      <c r="C472" s="10"/>
      <c r="D472" s="78">
        <v>4</v>
      </c>
      <c r="E472" s="78">
        <v>4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 spans="1:15" ht="15.75" customHeight="1" x14ac:dyDescent="0.2">
      <c r="A473" s="13"/>
      <c r="B473" s="13" t="s">
        <v>36</v>
      </c>
      <c r="C473" s="10"/>
      <c r="D473" s="10">
        <v>5.3</v>
      </c>
      <c r="E473" s="10">
        <v>5.3</v>
      </c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 spans="1:15" ht="15.75" customHeight="1" x14ac:dyDescent="0.2">
      <c r="A474" s="13"/>
      <c r="B474" s="13" t="s">
        <v>33</v>
      </c>
      <c r="C474" s="10"/>
      <c r="D474" s="10">
        <v>4</v>
      </c>
      <c r="E474" s="10">
        <v>4</v>
      </c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1:15" ht="15.75" customHeight="1" x14ac:dyDescent="0.2">
      <c r="A475" s="13"/>
      <c r="B475" s="13" t="s">
        <v>188</v>
      </c>
      <c r="C475" s="10"/>
      <c r="D475" s="78"/>
      <c r="E475" s="78">
        <v>50</v>
      </c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 spans="1:15" ht="15.75" customHeight="1" x14ac:dyDescent="0.2">
      <c r="A476" s="13"/>
      <c r="B476" s="13" t="s">
        <v>35</v>
      </c>
      <c r="C476" s="10"/>
      <c r="D476" s="78">
        <v>12.5</v>
      </c>
      <c r="E476" s="78">
        <v>12.5</v>
      </c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 spans="1:15" ht="15.75" customHeight="1" x14ac:dyDescent="0.2">
      <c r="A477" s="13"/>
      <c r="B477" s="13" t="s">
        <v>36</v>
      </c>
      <c r="C477" s="10"/>
      <c r="D477" s="78">
        <v>3.75</v>
      </c>
      <c r="E477" s="78">
        <v>3.75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1:15" ht="15.75" customHeight="1" x14ac:dyDescent="0.2">
      <c r="A478" s="13"/>
      <c r="B478" s="13" t="s">
        <v>76</v>
      </c>
      <c r="C478" s="10"/>
      <c r="D478" s="78">
        <v>37.5</v>
      </c>
      <c r="E478" s="78">
        <v>37.5</v>
      </c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 spans="1:15" ht="15.75" customHeight="1" x14ac:dyDescent="0.2">
      <c r="A479" s="6"/>
      <c r="B479" s="30" t="s">
        <v>150</v>
      </c>
      <c r="C479" s="9"/>
      <c r="D479" s="9">
        <v>5</v>
      </c>
      <c r="E479" s="10">
        <v>5</v>
      </c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1:15" ht="15.75" customHeight="1" x14ac:dyDescent="0.2">
      <c r="A480" s="6"/>
      <c r="B480" s="30" t="s">
        <v>34</v>
      </c>
      <c r="C480" s="9"/>
      <c r="D480" s="9">
        <v>1.5</v>
      </c>
      <c r="E480" s="10">
        <v>1.5</v>
      </c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1:17" ht="15" customHeight="1" x14ac:dyDescent="0.2">
      <c r="A481" s="138" t="s">
        <v>265</v>
      </c>
      <c r="B481" s="139" t="s">
        <v>296</v>
      </c>
      <c r="C481" s="109" t="s">
        <v>60</v>
      </c>
      <c r="D481" s="109"/>
      <c r="E481" s="109"/>
      <c r="F481" s="109">
        <v>6.7</v>
      </c>
      <c r="G481" s="109">
        <v>10.6</v>
      </c>
      <c r="H481" s="109">
        <v>49.8</v>
      </c>
      <c r="I481" s="109">
        <v>312</v>
      </c>
      <c r="J481" s="109"/>
      <c r="K481" s="109"/>
      <c r="L481" s="109">
        <v>0</v>
      </c>
      <c r="M481" s="109"/>
      <c r="N481" s="109"/>
      <c r="O481" s="109">
        <v>9.1199999999999992</v>
      </c>
    </row>
    <row r="482" spans="1:17" ht="13.5" customHeight="1" x14ac:dyDescent="0.2">
      <c r="A482" s="13"/>
      <c r="B482" s="13" t="s">
        <v>297</v>
      </c>
      <c r="C482" s="10"/>
      <c r="D482" s="90">
        <v>71</v>
      </c>
      <c r="E482" s="91">
        <v>71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1:17" ht="13.5" customHeight="1" x14ac:dyDescent="0.2">
      <c r="A483" s="13"/>
      <c r="B483" s="13" t="s">
        <v>34</v>
      </c>
      <c r="C483" s="10"/>
      <c r="D483" s="81">
        <v>2.5</v>
      </c>
      <c r="E483" s="82">
        <v>2.5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 spans="1:17" ht="12.75" customHeight="1" x14ac:dyDescent="0.2">
      <c r="A484" s="13"/>
      <c r="B484" s="13" t="s">
        <v>51</v>
      </c>
      <c r="C484" s="10"/>
      <c r="D484" s="10">
        <v>5</v>
      </c>
      <c r="E484" s="10">
        <v>5</v>
      </c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 spans="1:17" ht="15" customHeight="1" x14ac:dyDescent="0.2">
      <c r="A485" s="13"/>
      <c r="B485" s="11" t="s">
        <v>37</v>
      </c>
      <c r="C485" s="10">
        <v>60</v>
      </c>
      <c r="D485" s="9">
        <v>60</v>
      </c>
      <c r="E485" s="10">
        <v>60</v>
      </c>
      <c r="F485" s="10">
        <v>4.9000000000000004</v>
      </c>
      <c r="G485" s="10">
        <v>0.8</v>
      </c>
      <c r="H485" s="10">
        <v>25.2</v>
      </c>
      <c r="I485" s="10">
        <v>127.2</v>
      </c>
      <c r="J485" s="31">
        <v>6.6000000000000003E-2</v>
      </c>
      <c r="K485" s="31">
        <v>1.7999999999999999E-2</v>
      </c>
      <c r="L485" s="31">
        <v>0</v>
      </c>
      <c r="M485" s="31">
        <v>12</v>
      </c>
      <c r="N485" s="31">
        <v>0.66</v>
      </c>
      <c r="O485" s="12">
        <v>2.11</v>
      </c>
    </row>
    <row r="486" spans="1:17" ht="12" customHeight="1" x14ac:dyDescent="0.2">
      <c r="A486" s="13" t="s">
        <v>309</v>
      </c>
      <c r="B486" s="11" t="s">
        <v>291</v>
      </c>
      <c r="C486" s="10">
        <v>180</v>
      </c>
      <c r="D486" s="10"/>
      <c r="E486" s="10"/>
      <c r="F486" s="10">
        <v>0.18</v>
      </c>
      <c r="G486" s="10">
        <v>0.18</v>
      </c>
      <c r="H486" s="10">
        <v>21.42</v>
      </c>
      <c r="I486" s="10">
        <v>88.2</v>
      </c>
      <c r="J486" s="10">
        <v>0</v>
      </c>
      <c r="K486" s="10">
        <v>0.02</v>
      </c>
      <c r="L486" s="10">
        <v>0.72</v>
      </c>
      <c r="M486" s="10">
        <v>22</v>
      </c>
      <c r="N486" s="10">
        <v>0.2</v>
      </c>
      <c r="O486" s="10">
        <v>5.39</v>
      </c>
    </row>
    <row r="487" spans="1:17" ht="12" customHeight="1" x14ac:dyDescent="0.2">
      <c r="A487" s="13"/>
      <c r="B487" s="13" t="s">
        <v>292</v>
      </c>
      <c r="C487" s="10"/>
      <c r="D487" s="10">
        <v>30.6</v>
      </c>
      <c r="E487" s="10">
        <v>27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 spans="1:17" x14ac:dyDescent="0.2">
      <c r="A488" s="13"/>
      <c r="B488" s="13" t="s">
        <v>23</v>
      </c>
      <c r="C488" s="10"/>
      <c r="D488" s="10">
        <v>13.5</v>
      </c>
      <c r="E488" s="10">
        <v>13.5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 spans="1:17" x14ac:dyDescent="0.2">
      <c r="A489" s="13"/>
      <c r="B489" s="13" t="s">
        <v>293</v>
      </c>
      <c r="C489" s="10"/>
      <c r="D489" s="10">
        <v>9</v>
      </c>
      <c r="E489" s="10">
        <v>9</v>
      </c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 spans="1:17" x14ac:dyDescent="0.2">
      <c r="A490" s="13"/>
      <c r="B490" s="13" t="s">
        <v>190</v>
      </c>
      <c r="C490" s="10"/>
      <c r="D490" s="9">
        <v>0.18</v>
      </c>
      <c r="E490" s="10">
        <v>0.18</v>
      </c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 spans="1:17" ht="12.75" customHeight="1" x14ac:dyDescent="0.2">
      <c r="A491" s="27"/>
      <c r="B491" s="13" t="s">
        <v>294</v>
      </c>
      <c r="C491" s="24"/>
      <c r="D491" s="24">
        <v>178</v>
      </c>
      <c r="E491" s="24">
        <v>178</v>
      </c>
      <c r="F491" s="24"/>
      <c r="G491" s="24"/>
      <c r="H491" s="24"/>
      <c r="I491" s="24"/>
      <c r="J491" s="24"/>
      <c r="K491" s="24"/>
      <c r="L491" s="24"/>
      <c r="M491" s="24"/>
      <c r="N491" s="24"/>
      <c r="O491" s="10"/>
    </row>
    <row r="492" spans="1:17" ht="15" customHeight="1" x14ac:dyDescent="0.2">
      <c r="A492" s="16"/>
      <c r="B492" s="16" t="s">
        <v>63</v>
      </c>
      <c r="C492" s="19"/>
      <c r="D492" s="19"/>
      <c r="E492" s="19"/>
      <c r="F492" s="19">
        <f t="shared" ref="F492:O492" si="26">SUM(F451:F491)</f>
        <v>24.08</v>
      </c>
      <c r="G492" s="19">
        <f t="shared" si="26"/>
        <v>28.02</v>
      </c>
      <c r="H492" s="19">
        <f t="shared" si="26"/>
        <v>116.99000000000001</v>
      </c>
      <c r="I492" s="19">
        <f t="shared" si="26"/>
        <v>807.2</v>
      </c>
      <c r="J492" s="19">
        <f t="shared" si="26"/>
        <v>6.6000000000000003E-2</v>
      </c>
      <c r="K492" s="19">
        <f t="shared" si="26"/>
        <v>3.7999999999999999E-2</v>
      </c>
      <c r="L492" s="19">
        <f t="shared" si="26"/>
        <v>16.099999999999998</v>
      </c>
      <c r="M492" s="19">
        <f t="shared" si="26"/>
        <v>126.5</v>
      </c>
      <c r="N492" s="19">
        <f t="shared" si="26"/>
        <v>3.6100000000000003</v>
      </c>
      <c r="O492" s="19">
        <f t="shared" si="26"/>
        <v>68.209999999999994</v>
      </c>
      <c r="P492" s="129"/>
      <c r="Q492" s="130"/>
    </row>
    <row r="493" spans="1:17" x14ac:dyDescent="0.2">
      <c r="A493" s="13"/>
      <c r="B493" s="49" t="s">
        <v>107</v>
      </c>
      <c r="C493" s="45"/>
      <c r="D493" s="45"/>
      <c r="E493" s="45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7" x14ac:dyDescent="0.2">
      <c r="A494" s="10" t="s">
        <v>346</v>
      </c>
      <c r="B494" s="11" t="s">
        <v>345</v>
      </c>
      <c r="C494" s="10">
        <v>200</v>
      </c>
      <c r="D494" s="10"/>
      <c r="E494" s="10"/>
      <c r="F494" s="10">
        <v>1.4</v>
      </c>
      <c r="G494" s="10">
        <v>1.6</v>
      </c>
      <c r="H494" s="10">
        <v>10.7</v>
      </c>
      <c r="I494" s="10">
        <v>91</v>
      </c>
      <c r="J494" s="10"/>
      <c r="K494" s="10"/>
      <c r="L494" s="10">
        <v>0</v>
      </c>
      <c r="M494" s="10"/>
      <c r="N494" s="10"/>
      <c r="O494" s="10">
        <v>5.16</v>
      </c>
    </row>
    <row r="495" spans="1:17" x14ac:dyDescent="0.2">
      <c r="A495" s="10"/>
      <c r="B495" s="13" t="s">
        <v>347</v>
      </c>
      <c r="C495" s="10"/>
      <c r="D495" s="10">
        <v>1</v>
      </c>
      <c r="E495" s="10">
        <v>1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 spans="1:17" x14ac:dyDescent="0.2">
      <c r="A496" s="10"/>
      <c r="B496" s="13" t="s">
        <v>348</v>
      </c>
      <c r="C496" s="10"/>
      <c r="D496" s="10">
        <v>10</v>
      </c>
      <c r="E496" s="10">
        <v>10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 spans="1:19" x14ac:dyDescent="0.2">
      <c r="A497" s="10"/>
      <c r="B497" s="13" t="s">
        <v>24</v>
      </c>
      <c r="C497" s="10"/>
      <c r="D497" s="10">
        <v>150</v>
      </c>
      <c r="E497" s="10">
        <v>150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 spans="1:19" x14ac:dyDescent="0.2">
      <c r="A498" s="10"/>
      <c r="B498" s="13" t="s">
        <v>349</v>
      </c>
      <c r="C498" s="10"/>
      <c r="D498" s="10">
        <v>50</v>
      </c>
      <c r="E498" s="10">
        <v>50</v>
      </c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 spans="1:19" ht="12" customHeight="1" x14ac:dyDescent="0.2">
      <c r="A499" s="10"/>
      <c r="B499" s="11" t="s">
        <v>84</v>
      </c>
      <c r="C499" s="10">
        <v>40</v>
      </c>
      <c r="D499" s="10">
        <v>40</v>
      </c>
      <c r="E499" s="10">
        <v>40</v>
      </c>
      <c r="F499" s="10">
        <v>0.39</v>
      </c>
      <c r="G499" s="10">
        <v>0.28000000000000003</v>
      </c>
      <c r="H499" s="10">
        <v>32.299999999999997</v>
      </c>
      <c r="I499" s="10">
        <v>234.6</v>
      </c>
      <c r="J499" s="10">
        <v>0.04</v>
      </c>
      <c r="K499" s="10">
        <v>2.8000000000000001E-2</v>
      </c>
      <c r="L499" s="10">
        <v>0</v>
      </c>
      <c r="M499" s="10">
        <v>9.1999999999999993</v>
      </c>
      <c r="N499" s="10">
        <v>0.32</v>
      </c>
      <c r="O499" s="10">
        <v>6.97</v>
      </c>
    </row>
    <row r="500" spans="1:19" x14ac:dyDescent="0.2">
      <c r="A500" s="16"/>
      <c r="B500" s="55" t="s">
        <v>46</v>
      </c>
      <c r="C500" s="19"/>
      <c r="D500" s="19"/>
      <c r="E500" s="19"/>
      <c r="F500" s="19">
        <f t="shared" ref="F500:O500" si="27">F494+F499</f>
        <v>1.79</v>
      </c>
      <c r="G500" s="19">
        <f t="shared" si="27"/>
        <v>1.8800000000000001</v>
      </c>
      <c r="H500" s="19">
        <f t="shared" si="27"/>
        <v>43</v>
      </c>
      <c r="I500" s="19">
        <f t="shared" si="27"/>
        <v>325.60000000000002</v>
      </c>
      <c r="J500" s="19">
        <f t="shared" si="27"/>
        <v>0.04</v>
      </c>
      <c r="K500" s="19">
        <f t="shared" si="27"/>
        <v>2.8000000000000001E-2</v>
      </c>
      <c r="L500" s="19">
        <f t="shared" si="27"/>
        <v>0</v>
      </c>
      <c r="M500" s="19">
        <f t="shared" si="27"/>
        <v>9.1999999999999993</v>
      </c>
      <c r="N500" s="19">
        <f t="shared" si="27"/>
        <v>0.32</v>
      </c>
      <c r="O500" s="19">
        <f t="shared" si="27"/>
        <v>12.129999999999999</v>
      </c>
      <c r="P500" s="129"/>
      <c r="Q500" s="130"/>
    </row>
    <row r="501" spans="1:19" x14ac:dyDescent="0.2">
      <c r="A501" s="50"/>
      <c r="B501" s="50" t="s">
        <v>47</v>
      </c>
      <c r="C501" s="36"/>
      <c r="D501" s="36"/>
      <c r="E501" s="36"/>
      <c r="F501" s="36">
        <f t="shared" ref="F501:O501" si="28">F445+F448+F492+F500</f>
        <v>41.12</v>
      </c>
      <c r="G501" s="36">
        <f t="shared" si="28"/>
        <v>55.800000000000004</v>
      </c>
      <c r="H501" s="36">
        <f t="shared" si="28"/>
        <v>223.94</v>
      </c>
      <c r="I501" s="36">
        <f t="shared" si="28"/>
        <v>1662.8000000000002</v>
      </c>
      <c r="J501" s="36" t="e">
        <f t="shared" si="28"/>
        <v>#REF!</v>
      </c>
      <c r="K501" s="36" t="e">
        <f t="shared" si="28"/>
        <v>#REF!</v>
      </c>
      <c r="L501" s="36">
        <f t="shared" si="28"/>
        <v>20.379999999999995</v>
      </c>
      <c r="M501" s="36" t="e">
        <f t="shared" si="28"/>
        <v>#REF!</v>
      </c>
      <c r="N501" s="36" t="e">
        <f t="shared" si="28"/>
        <v>#REF!</v>
      </c>
      <c r="O501" s="36">
        <f t="shared" si="28"/>
        <v>130.19</v>
      </c>
      <c r="P501" s="131">
        <f>O445+O448+O492+O500</f>
        <v>130.19</v>
      </c>
      <c r="Q501" s="130"/>
    </row>
    <row r="502" spans="1:19" ht="15.75" customHeight="1" x14ac:dyDescent="0.2">
      <c r="A502" s="180" t="s">
        <v>120</v>
      </c>
      <c r="B502" s="180"/>
      <c r="C502" s="180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Q502" t="s">
        <v>161</v>
      </c>
    </row>
    <row r="503" spans="1:19" ht="13.5" customHeight="1" x14ac:dyDescent="0.2">
      <c r="A503" s="13"/>
      <c r="B503" s="28" t="s">
        <v>19</v>
      </c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 spans="1:19" ht="26.25" customHeight="1" x14ac:dyDescent="0.2">
      <c r="A504" s="6" t="s">
        <v>239</v>
      </c>
      <c r="B504" s="7" t="s">
        <v>233</v>
      </c>
      <c r="C504" s="8" t="s">
        <v>252</v>
      </c>
      <c r="D504" s="9"/>
      <c r="E504" s="10"/>
      <c r="F504" s="10">
        <v>3.4</v>
      </c>
      <c r="G504" s="10">
        <v>3.82</v>
      </c>
      <c r="H504" s="10">
        <v>16.559999999999999</v>
      </c>
      <c r="I504" s="10">
        <v>114.2</v>
      </c>
      <c r="J504" s="10"/>
      <c r="K504" s="10"/>
      <c r="L504" s="10">
        <v>2.2799999999999998</v>
      </c>
      <c r="M504" s="10"/>
      <c r="N504" s="10"/>
      <c r="O504" s="10">
        <v>14.84</v>
      </c>
      <c r="S504" t="s">
        <v>158</v>
      </c>
    </row>
    <row r="505" spans="1:19" x14ac:dyDescent="0.2">
      <c r="A505" s="6"/>
      <c r="B505" s="30" t="s">
        <v>73</v>
      </c>
      <c r="C505" s="8"/>
      <c r="D505" s="9">
        <v>140</v>
      </c>
      <c r="E505" s="10">
        <v>140</v>
      </c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S505" t="s">
        <v>159</v>
      </c>
    </row>
    <row r="506" spans="1:19" ht="14.25" customHeight="1" x14ac:dyDescent="0.2">
      <c r="A506" s="6"/>
      <c r="B506" s="30" t="s">
        <v>24</v>
      </c>
      <c r="C506" s="8"/>
      <c r="D506" s="9">
        <v>60</v>
      </c>
      <c r="E506" s="10">
        <v>60</v>
      </c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S506" t="s">
        <v>160</v>
      </c>
    </row>
    <row r="507" spans="1:19" ht="25.5" customHeight="1" x14ac:dyDescent="0.2">
      <c r="A507" s="6"/>
      <c r="B507" s="30" t="s">
        <v>234</v>
      </c>
      <c r="C507" s="8"/>
      <c r="D507" s="9">
        <v>16</v>
      </c>
      <c r="E507" s="10">
        <v>16</v>
      </c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 spans="1:19" ht="14.25" customHeight="1" x14ac:dyDescent="0.2">
      <c r="A508" s="6"/>
      <c r="B508" s="30" t="s">
        <v>23</v>
      </c>
      <c r="C508" s="8"/>
      <c r="D508" s="9">
        <v>7</v>
      </c>
      <c r="E508" s="10">
        <v>7</v>
      </c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S508" t="s">
        <v>158</v>
      </c>
    </row>
    <row r="509" spans="1:19" ht="13.5" customHeight="1" x14ac:dyDescent="0.2">
      <c r="A509" s="6"/>
      <c r="B509" s="30" t="s">
        <v>34</v>
      </c>
      <c r="C509" s="8"/>
      <c r="D509" s="9">
        <v>1</v>
      </c>
      <c r="E509" s="10">
        <v>1</v>
      </c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 spans="1:19" ht="12" customHeight="1" x14ac:dyDescent="0.2">
      <c r="A510" s="6"/>
      <c r="B510" s="13" t="s">
        <v>51</v>
      </c>
      <c r="C510" s="9"/>
      <c r="D510" s="9">
        <v>3</v>
      </c>
      <c r="E510" s="10">
        <v>3</v>
      </c>
      <c r="F510" s="10"/>
      <c r="G510" s="10"/>
      <c r="H510" s="10"/>
      <c r="I510" s="10"/>
      <c r="J510" s="10"/>
      <c r="K510" s="10"/>
      <c r="L510" s="10"/>
      <c r="M510" s="10"/>
      <c r="N510" s="10"/>
      <c r="O510" s="9"/>
    </row>
    <row r="511" spans="1:19" ht="12.75" customHeight="1" x14ac:dyDescent="0.2">
      <c r="A511" s="10"/>
      <c r="B511" s="11" t="s">
        <v>20</v>
      </c>
      <c r="C511" s="9">
        <v>40</v>
      </c>
      <c r="D511" s="9">
        <v>40</v>
      </c>
      <c r="E511" s="10">
        <v>40</v>
      </c>
      <c r="F511" s="10">
        <v>2.72</v>
      </c>
      <c r="G511" s="10">
        <v>0.48</v>
      </c>
      <c r="H511" s="10">
        <v>15.9</v>
      </c>
      <c r="I511" s="10">
        <v>80</v>
      </c>
      <c r="J511" s="10">
        <v>0.06</v>
      </c>
      <c r="K511" s="10">
        <v>0.03</v>
      </c>
      <c r="L511" s="10">
        <v>0</v>
      </c>
      <c r="M511" s="10">
        <v>19.2</v>
      </c>
      <c r="N511" s="10">
        <v>20</v>
      </c>
      <c r="O511" s="12">
        <v>1.63</v>
      </c>
    </row>
    <row r="512" spans="1:19" ht="12.75" customHeight="1" x14ac:dyDescent="0.2">
      <c r="A512" s="10" t="s">
        <v>226</v>
      </c>
      <c r="B512" s="11" t="s">
        <v>22</v>
      </c>
      <c r="C512" s="9">
        <v>5</v>
      </c>
      <c r="D512" s="9">
        <v>5</v>
      </c>
      <c r="E512" s="10">
        <v>5</v>
      </c>
      <c r="F512" s="10">
        <v>0.05</v>
      </c>
      <c r="G512" s="10">
        <v>4.0999999999999996</v>
      </c>
      <c r="H512" s="10">
        <v>0.05</v>
      </c>
      <c r="I512" s="10">
        <v>37.5</v>
      </c>
      <c r="J512" s="10">
        <v>0</v>
      </c>
      <c r="K512" s="10">
        <v>0.01</v>
      </c>
      <c r="L512" s="10">
        <v>0</v>
      </c>
      <c r="M512" s="10">
        <v>1</v>
      </c>
      <c r="N512" s="10">
        <v>0</v>
      </c>
      <c r="O512" s="12">
        <v>3.77</v>
      </c>
    </row>
    <row r="513" spans="1:17" ht="12.75" customHeight="1" x14ac:dyDescent="0.2">
      <c r="A513" s="13" t="s">
        <v>312</v>
      </c>
      <c r="B513" s="11" t="s">
        <v>240</v>
      </c>
      <c r="C513" s="10">
        <v>180</v>
      </c>
      <c r="D513" s="10"/>
      <c r="E513" s="10"/>
      <c r="F513" s="10">
        <v>2.88</v>
      </c>
      <c r="G513" s="10">
        <v>3.24</v>
      </c>
      <c r="H513" s="10">
        <v>17.28</v>
      </c>
      <c r="I513" s="10">
        <v>109.8</v>
      </c>
      <c r="J513" s="10">
        <v>0.2</v>
      </c>
      <c r="K513" s="10">
        <v>0.66</v>
      </c>
      <c r="L513" s="10">
        <v>0.18</v>
      </c>
      <c r="M513" s="10">
        <v>0</v>
      </c>
      <c r="N513" s="10">
        <v>0</v>
      </c>
      <c r="O513" s="10">
        <v>13.79</v>
      </c>
    </row>
    <row r="514" spans="1:17" ht="14.25" customHeight="1" x14ac:dyDescent="0.2">
      <c r="A514" s="13"/>
      <c r="B514" s="30" t="s">
        <v>241</v>
      </c>
      <c r="C514" s="10"/>
      <c r="D514" s="10">
        <v>2.2000000000000002</v>
      </c>
      <c r="E514" s="10">
        <v>2.2000000000000002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 spans="1:17" ht="12" customHeight="1" x14ac:dyDescent="0.2">
      <c r="A515" s="13"/>
      <c r="B515" s="13" t="s">
        <v>121</v>
      </c>
      <c r="C515" s="10"/>
      <c r="D515" s="10">
        <v>34.200000000000003</v>
      </c>
      <c r="E515" s="10">
        <v>34.200000000000003</v>
      </c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 spans="1:17" ht="12" customHeight="1" x14ac:dyDescent="0.2">
      <c r="A516" s="13"/>
      <c r="B516" s="13" t="s">
        <v>58</v>
      </c>
      <c r="C516" s="10"/>
      <c r="D516" s="10">
        <v>158.4</v>
      </c>
      <c r="E516" s="10">
        <v>158.4</v>
      </c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 spans="1:17" ht="15" customHeight="1" x14ac:dyDescent="0.2">
      <c r="A517" s="16"/>
      <c r="B517" s="16" t="s">
        <v>55</v>
      </c>
      <c r="C517" s="19"/>
      <c r="D517" s="19"/>
      <c r="E517" s="19"/>
      <c r="F517" s="19">
        <f t="shared" ref="F517:O517" si="29">SUM(F504:F516)</f>
        <v>9.0500000000000007</v>
      </c>
      <c r="G517" s="19">
        <f t="shared" si="29"/>
        <v>11.639999999999999</v>
      </c>
      <c r="H517" s="19">
        <f t="shared" si="29"/>
        <v>49.79</v>
      </c>
      <c r="I517" s="19">
        <f t="shared" si="29"/>
        <v>341.5</v>
      </c>
      <c r="J517" s="19">
        <f t="shared" si="29"/>
        <v>0.26</v>
      </c>
      <c r="K517" s="19">
        <f t="shared" si="29"/>
        <v>0.70000000000000007</v>
      </c>
      <c r="L517" s="19">
        <f t="shared" si="29"/>
        <v>2.46</v>
      </c>
      <c r="M517" s="19">
        <f t="shared" si="29"/>
        <v>20.2</v>
      </c>
      <c r="N517" s="19">
        <f t="shared" si="29"/>
        <v>20</v>
      </c>
      <c r="O517" s="19">
        <f t="shared" si="29"/>
        <v>34.03</v>
      </c>
      <c r="P517" s="134"/>
    </row>
    <row r="518" spans="1:17" ht="13.5" customHeight="1" x14ac:dyDescent="0.2">
      <c r="A518" s="24"/>
      <c r="B518" s="21" t="s">
        <v>26</v>
      </c>
      <c r="C518" s="24"/>
      <c r="D518" s="23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</row>
    <row r="519" spans="1:17" ht="14.25" customHeight="1" x14ac:dyDescent="0.2">
      <c r="A519" s="24" t="s">
        <v>56</v>
      </c>
      <c r="B519" s="114" t="s">
        <v>320</v>
      </c>
      <c r="C519" s="24">
        <v>75</v>
      </c>
      <c r="D519" s="26">
        <v>75</v>
      </c>
      <c r="E519" s="24">
        <v>75</v>
      </c>
      <c r="F519" s="24">
        <v>0.23</v>
      </c>
      <c r="G519" s="24">
        <v>0</v>
      </c>
      <c r="H519" s="24">
        <v>7.88</v>
      </c>
      <c r="I519" s="24">
        <v>30.42</v>
      </c>
      <c r="J519" s="24">
        <v>18</v>
      </c>
      <c r="K519" s="24">
        <v>0.02</v>
      </c>
      <c r="L519" s="24">
        <v>5.63</v>
      </c>
      <c r="M519" s="24">
        <v>15</v>
      </c>
      <c r="N519" s="24">
        <v>1.9</v>
      </c>
      <c r="O519" s="162">
        <v>7</v>
      </c>
    </row>
    <row r="520" spans="1:17" ht="12.75" customHeight="1" x14ac:dyDescent="0.2">
      <c r="A520" s="19"/>
      <c r="B520" s="16" t="s">
        <v>28</v>
      </c>
      <c r="C520" s="19"/>
      <c r="D520" s="18"/>
      <c r="E520" s="19"/>
      <c r="F520" s="19">
        <f t="shared" ref="F520:O520" si="30">F519</f>
        <v>0.23</v>
      </c>
      <c r="G520" s="19">
        <f t="shared" si="30"/>
        <v>0</v>
      </c>
      <c r="H520" s="19">
        <f t="shared" si="30"/>
        <v>7.88</v>
      </c>
      <c r="I520" s="19">
        <f t="shared" si="30"/>
        <v>30.42</v>
      </c>
      <c r="J520" s="19">
        <f t="shared" si="30"/>
        <v>18</v>
      </c>
      <c r="K520" s="19">
        <f t="shared" si="30"/>
        <v>0.02</v>
      </c>
      <c r="L520" s="19">
        <f t="shared" si="30"/>
        <v>5.63</v>
      </c>
      <c r="M520" s="19">
        <f t="shared" si="30"/>
        <v>15</v>
      </c>
      <c r="N520" s="19">
        <f t="shared" si="30"/>
        <v>1.9</v>
      </c>
      <c r="O520" s="19">
        <f t="shared" si="30"/>
        <v>7</v>
      </c>
      <c r="P520" s="129"/>
      <c r="Q520" s="130"/>
    </row>
    <row r="521" spans="1:17" ht="14.25" customHeight="1" x14ac:dyDescent="0.2">
      <c r="A521" s="11"/>
      <c r="B521" s="21" t="s">
        <v>29</v>
      </c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 spans="1:17" ht="25.5" customHeight="1" x14ac:dyDescent="0.2">
      <c r="A522" s="27" t="s">
        <v>179</v>
      </c>
      <c r="B522" s="25" t="s">
        <v>153</v>
      </c>
      <c r="C522" s="41" t="s">
        <v>71</v>
      </c>
      <c r="D522" s="24"/>
      <c r="E522" s="24"/>
      <c r="F522" s="41">
        <v>1.36</v>
      </c>
      <c r="G522" s="41">
        <v>3.92</v>
      </c>
      <c r="H522" s="41">
        <v>11.68</v>
      </c>
      <c r="I522" s="41">
        <v>88</v>
      </c>
      <c r="J522" s="41"/>
      <c r="K522" s="41"/>
      <c r="L522" s="41">
        <v>0</v>
      </c>
      <c r="M522" s="41"/>
      <c r="N522" s="41"/>
      <c r="O522" s="24">
        <v>7.93</v>
      </c>
    </row>
    <row r="523" spans="1:17" ht="13.5" customHeight="1" x14ac:dyDescent="0.2">
      <c r="A523" s="25"/>
      <c r="B523" s="43" t="s">
        <v>177</v>
      </c>
      <c r="C523" s="59"/>
      <c r="D523" s="24"/>
      <c r="E523" s="24"/>
      <c r="F523" s="59"/>
      <c r="G523" s="59"/>
      <c r="H523" s="59"/>
      <c r="I523" s="59"/>
      <c r="J523" s="59"/>
      <c r="K523" s="59"/>
      <c r="L523" s="59"/>
      <c r="M523" s="59"/>
      <c r="N523" s="59"/>
      <c r="O523" s="24"/>
    </row>
    <row r="524" spans="1:17" ht="13.5" customHeight="1" x14ac:dyDescent="0.2">
      <c r="A524" s="25"/>
      <c r="B524" s="46" t="s">
        <v>300</v>
      </c>
      <c r="C524" s="59"/>
      <c r="D524" s="100">
        <v>40</v>
      </c>
      <c r="E524" s="101">
        <v>32</v>
      </c>
      <c r="F524" s="59"/>
      <c r="G524" s="59"/>
      <c r="H524" s="59"/>
      <c r="I524" s="59"/>
      <c r="J524" s="59"/>
      <c r="K524" s="59"/>
      <c r="L524" s="59"/>
      <c r="M524" s="59"/>
      <c r="N524" s="59"/>
      <c r="O524" s="24"/>
    </row>
    <row r="525" spans="1:17" ht="13.5" customHeight="1" x14ac:dyDescent="0.2">
      <c r="A525" s="25"/>
      <c r="B525" s="46" t="s">
        <v>301</v>
      </c>
      <c r="C525" s="59"/>
      <c r="D525" s="100">
        <v>42.7</v>
      </c>
      <c r="E525" s="101">
        <v>32</v>
      </c>
      <c r="F525" s="59"/>
      <c r="G525" s="59"/>
      <c r="H525" s="59"/>
      <c r="I525" s="59"/>
      <c r="J525" s="59"/>
      <c r="K525" s="59"/>
      <c r="L525" s="59"/>
      <c r="M525" s="59"/>
      <c r="N525" s="59"/>
      <c r="O525" s="24"/>
    </row>
    <row r="526" spans="1:17" ht="13.5" customHeight="1" x14ac:dyDescent="0.2">
      <c r="A526" s="27"/>
      <c r="B526" s="43" t="s">
        <v>171</v>
      </c>
      <c r="C526" s="24"/>
      <c r="D526" s="81">
        <v>20</v>
      </c>
      <c r="E526" s="82">
        <v>16</v>
      </c>
      <c r="F526" s="24"/>
      <c r="G526" s="24"/>
      <c r="H526" s="24"/>
      <c r="I526" s="24"/>
      <c r="J526" s="24"/>
      <c r="K526" s="24"/>
      <c r="L526" s="24"/>
      <c r="M526" s="24"/>
      <c r="N526" s="24"/>
      <c r="O526" s="24"/>
    </row>
    <row r="527" spans="1:17" ht="14.25" hidden="1" customHeight="1" x14ac:dyDescent="0.2">
      <c r="A527" s="27"/>
      <c r="B527" s="43" t="s">
        <v>178</v>
      </c>
      <c r="C527" s="24"/>
      <c r="D527" s="83">
        <v>17.2</v>
      </c>
      <c r="E527" s="84">
        <v>12</v>
      </c>
      <c r="F527" s="24"/>
      <c r="G527" s="24"/>
      <c r="H527" s="24"/>
      <c r="I527" s="24"/>
      <c r="J527" s="24"/>
      <c r="K527" s="24"/>
      <c r="L527" s="24"/>
      <c r="M527" s="24"/>
      <c r="N527" s="24"/>
      <c r="O527" s="24"/>
    </row>
    <row r="528" spans="1:17" ht="12.75" customHeight="1" x14ac:dyDescent="0.2">
      <c r="A528" s="27"/>
      <c r="B528" s="43" t="s">
        <v>172</v>
      </c>
      <c r="C528" s="24"/>
      <c r="D528" s="83"/>
      <c r="E528" s="84"/>
      <c r="F528" s="24"/>
      <c r="G528" s="24"/>
      <c r="H528" s="24"/>
      <c r="I528" s="24"/>
      <c r="J528" s="24"/>
      <c r="K528" s="24"/>
      <c r="L528" s="24"/>
      <c r="M528" s="24"/>
      <c r="N528" s="24"/>
      <c r="O528" s="24"/>
    </row>
    <row r="529" spans="1:15" ht="15" customHeight="1" x14ac:dyDescent="0.2">
      <c r="A529" s="27"/>
      <c r="B529" s="46" t="s">
        <v>288</v>
      </c>
      <c r="C529" s="24"/>
      <c r="D529" s="81">
        <v>21.3</v>
      </c>
      <c r="E529" s="82">
        <v>16</v>
      </c>
      <c r="F529" s="24"/>
      <c r="G529" s="24"/>
      <c r="H529" s="24"/>
      <c r="I529" s="24"/>
      <c r="J529" s="24"/>
      <c r="K529" s="24"/>
      <c r="L529" s="24"/>
      <c r="M529" s="24"/>
      <c r="N529" s="24"/>
      <c r="O529" s="24"/>
    </row>
    <row r="530" spans="1:15" ht="15" customHeight="1" x14ac:dyDescent="0.2">
      <c r="A530" s="27"/>
      <c r="B530" s="45" t="s">
        <v>289</v>
      </c>
      <c r="C530" s="24"/>
      <c r="D530" s="88">
        <v>22.9</v>
      </c>
      <c r="E530" s="89">
        <v>16</v>
      </c>
      <c r="F530" s="24"/>
      <c r="G530" s="24"/>
      <c r="H530" s="24"/>
      <c r="I530" s="24"/>
      <c r="J530" s="24"/>
      <c r="K530" s="24"/>
      <c r="L530" s="24"/>
      <c r="M530" s="24"/>
      <c r="N530" s="24"/>
      <c r="O530" s="24"/>
    </row>
    <row r="531" spans="1:15" ht="15" customHeight="1" x14ac:dyDescent="0.2">
      <c r="A531" s="27"/>
      <c r="B531" s="45" t="s">
        <v>165</v>
      </c>
      <c r="C531" s="24"/>
      <c r="D531" s="88">
        <v>24.6</v>
      </c>
      <c r="E531" s="89">
        <v>16</v>
      </c>
      <c r="F531" s="24"/>
      <c r="G531" s="24"/>
      <c r="H531" s="24"/>
      <c r="I531" s="24"/>
      <c r="J531" s="24"/>
      <c r="K531" s="24"/>
      <c r="L531" s="24"/>
      <c r="M531" s="24"/>
      <c r="N531" s="24"/>
      <c r="O531" s="24"/>
    </row>
    <row r="532" spans="1:15" ht="15" customHeight="1" x14ac:dyDescent="0.2">
      <c r="A532" s="27"/>
      <c r="B532" s="45" t="s">
        <v>290</v>
      </c>
      <c r="C532" s="24"/>
      <c r="D532" s="100">
        <v>26.7</v>
      </c>
      <c r="E532" s="101">
        <v>16</v>
      </c>
      <c r="F532" s="24"/>
      <c r="G532" s="24"/>
      <c r="H532" s="24"/>
      <c r="I532" s="24"/>
      <c r="J532" s="24"/>
      <c r="K532" s="24"/>
      <c r="L532" s="24"/>
      <c r="M532" s="24"/>
      <c r="N532" s="24"/>
      <c r="O532" s="24"/>
    </row>
    <row r="533" spans="1:15" ht="15" customHeight="1" x14ac:dyDescent="0.2">
      <c r="A533" s="27"/>
      <c r="B533" s="43" t="s">
        <v>166</v>
      </c>
      <c r="C533" s="24"/>
      <c r="D533" s="81"/>
      <c r="E533" s="82"/>
      <c r="F533" s="24"/>
      <c r="G533" s="24"/>
      <c r="H533" s="24"/>
      <c r="I533" s="24"/>
      <c r="J533" s="24"/>
      <c r="K533" s="24"/>
      <c r="L533" s="24"/>
      <c r="M533" s="24"/>
      <c r="N533" s="24"/>
      <c r="O533" s="24"/>
    </row>
    <row r="534" spans="1:15" ht="15" customHeight="1" x14ac:dyDescent="0.2">
      <c r="A534" s="27"/>
      <c r="B534" s="46" t="s">
        <v>300</v>
      </c>
      <c r="C534" s="24"/>
      <c r="D534" s="88">
        <v>10</v>
      </c>
      <c r="E534" s="89">
        <v>8</v>
      </c>
      <c r="F534" s="24"/>
      <c r="G534" s="24"/>
      <c r="H534" s="24"/>
      <c r="I534" s="24"/>
      <c r="J534" s="24"/>
      <c r="K534" s="24"/>
      <c r="L534" s="24"/>
      <c r="M534" s="24"/>
      <c r="N534" s="24"/>
      <c r="O534" s="24"/>
    </row>
    <row r="535" spans="1:15" ht="15" customHeight="1" x14ac:dyDescent="0.2">
      <c r="A535" s="27"/>
      <c r="B535" s="46" t="s">
        <v>301</v>
      </c>
      <c r="C535" s="24"/>
      <c r="D535" s="88">
        <v>10.7</v>
      </c>
      <c r="E535" s="89">
        <v>8</v>
      </c>
      <c r="F535" s="24"/>
      <c r="G535" s="24"/>
      <c r="H535" s="24"/>
      <c r="I535" s="24"/>
      <c r="J535" s="24"/>
      <c r="K535" s="24"/>
      <c r="L535" s="24"/>
      <c r="M535" s="24"/>
      <c r="N535" s="24"/>
      <c r="O535" s="59"/>
    </row>
    <row r="536" spans="1:15" x14ac:dyDescent="0.2">
      <c r="A536" s="27"/>
      <c r="B536" s="30" t="s">
        <v>32</v>
      </c>
      <c r="C536" s="24"/>
      <c r="D536" s="83">
        <v>9.6</v>
      </c>
      <c r="E536" s="84">
        <v>8</v>
      </c>
      <c r="F536" s="24"/>
      <c r="G536" s="24"/>
      <c r="H536" s="24"/>
      <c r="I536" s="24"/>
      <c r="J536" s="70"/>
      <c r="K536" s="70"/>
      <c r="L536" s="70"/>
      <c r="M536" s="70"/>
      <c r="N536" s="70"/>
      <c r="O536" s="51"/>
    </row>
    <row r="537" spans="1:15" ht="15" customHeight="1" x14ac:dyDescent="0.2">
      <c r="A537" s="27"/>
      <c r="B537" s="27" t="s">
        <v>150</v>
      </c>
      <c r="C537" s="24"/>
      <c r="D537" s="81">
        <v>6</v>
      </c>
      <c r="E537" s="82">
        <v>6</v>
      </c>
      <c r="F537" s="24"/>
      <c r="G537" s="24"/>
      <c r="H537" s="24"/>
      <c r="I537" s="24"/>
      <c r="J537" s="24"/>
      <c r="K537" s="24"/>
      <c r="L537" s="24"/>
      <c r="M537" s="24"/>
      <c r="N537" s="24"/>
      <c r="O537" s="27"/>
    </row>
    <row r="538" spans="1:15" ht="15" customHeight="1" x14ac:dyDescent="0.2">
      <c r="A538" s="27"/>
      <c r="B538" s="27" t="s">
        <v>33</v>
      </c>
      <c r="C538" s="24"/>
      <c r="D538" s="83">
        <v>4</v>
      </c>
      <c r="E538" s="84">
        <v>4</v>
      </c>
      <c r="F538" s="24"/>
      <c r="G538" s="24"/>
      <c r="H538" s="24"/>
      <c r="I538" s="24"/>
      <c r="J538" s="24"/>
      <c r="K538" s="24"/>
      <c r="L538" s="24"/>
      <c r="M538" s="24"/>
      <c r="N538" s="24"/>
      <c r="O538" s="27"/>
    </row>
    <row r="539" spans="1:15" ht="15" customHeight="1" x14ac:dyDescent="0.2">
      <c r="A539" s="27"/>
      <c r="B539" s="27" t="s">
        <v>23</v>
      </c>
      <c r="C539" s="24"/>
      <c r="D539" s="81">
        <v>2</v>
      </c>
      <c r="E539" s="82">
        <v>2</v>
      </c>
      <c r="F539" s="24"/>
      <c r="G539" s="24"/>
      <c r="H539" s="24"/>
      <c r="I539" s="24"/>
      <c r="J539" s="24"/>
      <c r="K539" s="24"/>
      <c r="L539" s="24"/>
      <c r="M539" s="24"/>
      <c r="N539" s="24"/>
      <c r="O539" s="27"/>
    </row>
    <row r="540" spans="1:15" ht="15" customHeight="1" x14ac:dyDescent="0.2">
      <c r="A540" s="27"/>
      <c r="B540" s="27" t="s">
        <v>34</v>
      </c>
      <c r="C540" s="24"/>
      <c r="D540" s="88">
        <v>2</v>
      </c>
      <c r="E540" s="89">
        <v>2</v>
      </c>
      <c r="F540" s="24"/>
      <c r="G540" s="24"/>
      <c r="H540" s="24"/>
      <c r="I540" s="24"/>
      <c r="J540" s="24"/>
      <c r="K540" s="24"/>
      <c r="L540" s="24"/>
      <c r="M540" s="24"/>
      <c r="N540" s="24"/>
      <c r="O540" s="27"/>
    </row>
    <row r="541" spans="1:15" ht="15" customHeight="1" x14ac:dyDescent="0.2">
      <c r="A541" s="27"/>
      <c r="B541" s="27" t="s">
        <v>76</v>
      </c>
      <c r="C541" s="24"/>
      <c r="D541" s="83">
        <v>160</v>
      </c>
      <c r="E541" s="84">
        <v>160</v>
      </c>
      <c r="F541" s="24"/>
      <c r="G541" s="24"/>
      <c r="H541" s="24"/>
      <c r="I541" s="24"/>
      <c r="J541" s="24"/>
      <c r="K541" s="24"/>
      <c r="L541" s="24"/>
      <c r="M541" s="24"/>
      <c r="N541" s="24"/>
      <c r="O541" s="27"/>
    </row>
    <row r="542" spans="1:15" ht="15" customHeight="1" x14ac:dyDescent="0.2">
      <c r="A542" s="27"/>
      <c r="B542" s="27" t="s">
        <v>35</v>
      </c>
      <c r="C542" s="24"/>
      <c r="D542" s="90">
        <v>5</v>
      </c>
      <c r="E542" s="91">
        <v>5</v>
      </c>
      <c r="F542" s="24"/>
      <c r="G542" s="24"/>
      <c r="H542" s="24"/>
      <c r="I542" s="24"/>
      <c r="J542" s="24"/>
      <c r="K542" s="24"/>
      <c r="L542" s="24"/>
      <c r="M542" s="24"/>
      <c r="N542" s="24"/>
      <c r="O542" s="27"/>
    </row>
    <row r="543" spans="1:15" ht="27" customHeight="1" x14ac:dyDescent="0.2">
      <c r="A543" s="13" t="s">
        <v>208</v>
      </c>
      <c r="B543" s="11" t="s">
        <v>278</v>
      </c>
      <c r="C543" s="10">
        <v>80</v>
      </c>
      <c r="D543" s="103"/>
      <c r="E543" s="103"/>
      <c r="F543" s="10">
        <v>12.2</v>
      </c>
      <c r="G543" s="10">
        <v>14.93</v>
      </c>
      <c r="H543" s="10">
        <v>8.8000000000000007</v>
      </c>
      <c r="I543" s="10">
        <v>204</v>
      </c>
      <c r="J543" s="10">
        <v>7.0000000000000007E-2</v>
      </c>
      <c r="K543" s="10">
        <v>7.0000000000000007E-2</v>
      </c>
      <c r="L543" s="10">
        <v>2.4300000000000002</v>
      </c>
      <c r="M543" s="10">
        <v>52</v>
      </c>
      <c r="N543" s="10">
        <v>0.6</v>
      </c>
      <c r="O543" s="10">
        <v>24.67</v>
      </c>
    </row>
    <row r="544" spans="1:15" ht="15" customHeight="1" x14ac:dyDescent="0.2">
      <c r="A544" s="27"/>
      <c r="B544" s="13" t="s">
        <v>124</v>
      </c>
      <c r="C544" s="10"/>
      <c r="D544" s="90">
        <v>60</v>
      </c>
      <c r="E544" s="91">
        <v>44</v>
      </c>
      <c r="F544" s="24"/>
      <c r="G544" s="24"/>
      <c r="H544" s="24"/>
      <c r="I544" s="24"/>
      <c r="J544" s="24"/>
      <c r="K544" s="24"/>
      <c r="L544" s="24"/>
      <c r="M544" s="24"/>
      <c r="N544" s="24"/>
      <c r="O544" s="27"/>
    </row>
    <row r="545" spans="1:15" ht="15" customHeight="1" x14ac:dyDescent="0.2">
      <c r="A545" s="27"/>
      <c r="B545" s="13" t="s">
        <v>92</v>
      </c>
      <c r="C545" s="10"/>
      <c r="D545" s="81">
        <v>12</v>
      </c>
      <c r="E545" s="82">
        <v>12</v>
      </c>
      <c r="F545" s="24"/>
      <c r="G545" s="24"/>
      <c r="H545" s="24"/>
      <c r="I545" s="24"/>
      <c r="J545" s="24"/>
      <c r="K545" s="24"/>
      <c r="L545" s="24"/>
      <c r="M545" s="24"/>
      <c r="N545" s="24"/>
      <c r="O545" s="27"/>
    </row>
    <row r="546" spans="1:15" ht="15" customHeight="1" x14ac:dyDescent="0.2">
      <c r="A546" s="27"/>
      <c r="B546" s="43" t="s">
        <v>24</v>
      </c>
      <c r="C546" s="10"/>
      <c r="D546" s="83">
        <v>17.3</v>
      </c>
      <c r="E546" s="84">
        <v>17.3</v>
      </c>
      <c r="F546" s="24"/>
      <c r="G546" s="24"/>
      <c r="H546" s="24"/>
      <c r="I546" s="24"/>
      <c r="J546" s="24"/>
      <c r="K546" s="24"/>
      <c r="L546" s="24"/>
      <c r="M546" s="24"/>
      <c r="N546" s="24"/>
      <c r="O546" s="27"/>
    </row>
    <row r="547" spans="1:15" ht="15" customHeight="1" x14ac:dyDescent="0.2">
      <c r="A547" s="27"/>
      <c r="B547" s="30" t="s">
        <v>205</v>
      </c>
      <c r="C547" s="10"/>
      <c r="D547" s="81"/>
      <c r="E547" s="82">
        <v>70.7</v>
      </c>
      <c r="F547" s="24"/>
      <c r="G547" s="24"/>
      <c r="H547" s="24"/>
      <c r="I547" s="24"/>
      <c r="J547" s="24"/>
      <c r="K547" s="24"/>
      <c r="L547" s="24"/>
      <c r="M547" s="24"/>
      <c r="N547" s="24"/>
      <c r="O547" s="27"/>
    </row>
    <row r="548" spans="1:15" ht="15" customHeight="1" x14ac:dyDescent="0.2">
      <c r="A548" s="27"/>
      <c r="B548" s="30" t="s">
        <v>206</v>
      </c>
      <c r="C548" s="10"/>
      <c r="D548" s="88"/>
      <c r="E548" s="89"/>
      <c r="F548" s="24"/>
      <c r="G548" s="24"/>
      <c r="H548" s="24"/>
      <c r="I548" s="24"/>
      <c r="J548" s="24"/>
      <c r="K548" s="24"/>
      <c r="L548" s="24"/>
      <c r="M548" s="24"/>
      <c r="N548" s="24"/>
      <c r="O548" s="27"/>
    </row>
    <row r="549" spans="1:15" ht="15" customHeight="1" x14ac:dyDescent="0.2">
      <c r="A549" s="27"/>
      <c r="B549" s="13" t="s">
        <v>32</v>
      </c>
      <c r="C549" s="10"/>
      <c r="D549" s="83">
        <v>17.3</v>
      </c>
      <c r="E549" s="84">
        <v>14.7</v>
      </c>
      <c r="F549" s="24"/>
      <c r="G549" s="24"/>
      <c r="H549" s="24"/>
      <c r="I549" s="24"/>
      <c r="J549" s="24"/>
      <c r="K549" s="24"/>
      <c r="L549" s="24"/>
      <c r="M549" s="24"/>
      <c r="N549" s="24"/>
      <c r="O549" s="27"/>
    </row>
    <row r="550" spans="1:15" ht="14.25" customHeight="1" x14ac:dyDescent="0.2">
      <c r="A550" s="13"/>
      <c r="B550" s="13" t="s">
        <v>33</v>
      </c>
      <c r="C550" s="10"/>
      <c r="D550" s="81">
        <v>2.7</v>
      </c>
      <c r="E550" s="82">
        <v>2.7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</row>
    <row r="551" spans="1:15" ht="14.25" customHeight="1" x14ac:dyDescent="0.2">
      <c r="A551" s="13"/>
      <c r="B551" s="13" t="s">
        <v>119</v>
      </c>
      <c r="C551" s="10"/>
      <c r="D551" s="83">
        <v>2.7</v>
      </c>
      <c r="E551" s="83">
        <v>2.7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 spans="1:15" ht="14.25" customHeight="1" x14ac:dyDescent="0.2">
      <c r="A552" s="13"/>
      <c r="B552" s="13" t="s">
        <v>50</v>
      </c>
      <c r="C552" s="10"/>
      <c r="D552" s="81" t="s">
        <v>244</v>
      </c>
      <c r="E552" s="82">
        <v>6.7</v>
      </c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 spans="1:15" ht="15" customHeight="1" x14ac:dyDescent="0.2">
      <c r="A553" s="13"/>
      <c r="B553" s="13" t="s">
        <v>207</v>
      </c>
      <c r="C553" s="10"/>
      <c r="D553" s="88"/>
      <c r="E553" s="89">
        <v>21.3</v>
      </c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 spans="1:15" ht="15" customHeight="1" x14ac:dyDescent="0.2">
      <c r="A554" s="13"/>
      <c r="B554" s="13" t="s">
        <v>52</v>
      </c>
      <c r="C554" s="10"/>
      <c r="D554" s="83">
        <v>4</v>
      </c>
      <c r="E554" s="84">
        <v>4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 spans="1:15" ht="14.25" customHeight="1" x14ac:dyDescent="0.2">
      <c r="A555" s="13"/>
      <c r="B555" s="13" t="s">
        <v>33</v>
      </c>
      <c r="C555" s="10"/>
      <c r="D555" s="77">
        <v>5</v>
      </c>
      <c r="E555" s="78">
        <v>5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 spans="1:15" ht="14.25" hidden="1" customHeight="1" x14ac:dyDescent="0.2">
      <c r="A556" s="13"/>
      <c r="B556" s="13" t="s">
        <v>51</v>
      </c>
      <c r="C556" s="10"/>
      <c r="D556" s="85">
        <v>5</v>
      </c>
      <c r="E556" s="86">
        <v>5</v>
      </c>
      <c r="F556" s="10"/>
      <c r="G556" s="10"/>
      <c r="H556" s="10"/>
      <c r="I556" s="10"/>
      <c r="J556" s="10"/>
      <c r="K556" s="10"/>
      <c r="L556" s="10"/>
      <c r="M556" s="10"/>
      <c r="N556" s="10"/>
      <c r="O556" s="10"/>
    </row>
    <row r="557" spans="1:15" ht="15" customHeight="1" x14ac:dyDescent="0.2">
      <c r="A557" s="13"/>
      <c r="B557" s="13" t="s">
        <v>34</v>
      </c>
      <c r="C557" s="10"/>
      <c r="D557" s="85">
        <v>1.5</v>
      </c>
      <c r="E557" s="86">
        <v>1.5</v>
      </c>
      <c r="F557" s="10"/>
      <c r="G557" s="10"/>
      <c r="H557" s="10"/>
      <c r="I557" s="10"/>
      <c r="J557" s="10"/>
      <c r="K557" s="10"/>
      <c r="L557" s="10"/>
      <c r="M557" s="10"/>
      <c r="N557" s="10"/>
      <c r="O557" s="10"/>
    </row>
    <row r="558" spans="1:15" ht="15" customHeight="1" x14ac:dyDescent="0.2">
      <c r="A558" s="13" t="s">
        <v>357</v>
      </c>
      <c r="B558" s="11" t="s">
        <v>358</v>
      </c>
      <c r="C558" s="10" t="s">
        <v>60</v>
      </c>
      <c r="D558" s="10"/>
      <c r="E558" s="10"/>
      <c r="F558" s="10">
        <v>2.85</v>
      </c>
      <c r="G558" s="10">
        <v>6.6</v>
      </c>
      <c r="H558" s="10">
        <v>22.2</v>
      </c>
      <c r="I558" s="10">
        <v>159</v>
      </c>
      <c r="J558" s="10"/>
      <c r="K558" s="10"/>
      <c r="L558" s="10">
        <v>5.6</v>
      </c>
      <c r="M558" s="10"/>
      <c r="N558" s="10"/>
      <c r="O558" s="12">
        <v>13.54</v>
      </c>
    </row>
    <row r="559" spans="1:15" ht="15" customHeight="1" x14ac:dyDescent="0.2">
      <c r="A559" s="13"/>
      <c r="B559" s="27" t="s">
        <v>172</v>
      </c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 spans="1:15" ht="15" customHeight="1" x14ac:dyDescent="0.2">
      <c r="A560" s="13"/>
      <c r="B560" s="46" t="s">
        <v>288</v>
      </c>
      <c r="C560" s="10"/>
      <c r="D560" s="10">
        <v>207</v>
      </c>
      <c r="E560" s="10">
        <v>154.5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 spans="1:17" ht="15" customHeight="1" x14ac:dyDescent="0.2">
      <c r="A561" s="13"/>
      <c r="B561" s="45" t="s">
        <v>289</v>
      </c>
      <c r="C561" s="10"/>
      <c r="D561" s="10">
        <v>220</v>
      </c>
      <c r="E561" s="10">
        <v>154.5</v>
      </c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 spans="1:17" ht="15" customHeight="1" x14ac:dyDescent="0.2">
      <c r="A562" s="13"/>
      <c r="B562" s="45" t="s">
        <v>165</v>
      </c>
      <c r="C562" s="10"/>
      <c r="D562" s="10">
        <v>237.7</v>
      </c>
      <c r="E562" s="10">
        <v>154.5</v>
      </c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 spans="1:17" ht="12.75" customHeight="1" x14ac:dyDescent="0.2">
      <c r="A563" s="13"/>
      <c r="B563" s="45" t="s">
        <v>290</v>
      </c>
      <c r="C563" s="10"/>
      <c r="D563" s="10">
        <v>257.5</v>
      </c>
      <c r="E563" s="10">
        <v>154.5</v>
      </c>
      <c r="F563" s="10"/>
      <c r="G563" s="10"/>
      <c r="H563" s="10"/>
      <c r="I563" s="10"/>
      <c r="J563" s="10"/>
      <c r="K563" s="10"/>
      <c r="L563" s="10"/>
      <c r="M563" s="10"/>
      <c r="N563" s="10"/>
      <c r="O563" s="10"/>
    </row>
    <row r="564" spans="1:17" ht="13.5" customHeight="1" x14ac:dyDescent="0.2">
      <c r="A564" s="13"/>
      <c r="B564" s="30" t="s">
        <v>359</v>
      </c>
      <c r="C564" s="10"/>
      <c r="D564" s="10"/>
      <c r="E564" s="10">
        <v>150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 spans="1:17" ht="13.5" customHeight="1" x14ac:dyDescent="0.2">
      <c r="A565" s="13"/>
      <c r="B565" s="43" t="s">
        <v>34</v>
      </c>
      <c r="C565" s="10"/>
      <c r="D565" s="10">
        <v>0.9</v>
      </c>
      <c r="E565" s="10">
        <v>0.9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</row>
    <row r="566" spans="1:17" ht="13.5" customHeight="1" x14ac:dyDescent="0.2">
      <c r="A566" s="13"/>
      <c r="B566" s="30" t="s">
        <v>62</v>
      </c>
      <c r="C566" s="10"/>
      <c r="D566" s="10">
        <v>5</v>
      </c>
      <c r="E566" s="10">
        <v>5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</row>
    <row r="567" spans="1:17" ht="14.25" customHeight="1" x14ac:dyDescent="0.2">
      <c r="A567" s="13"/>
      <c r="B567" s="11" t="s">
        <v>37</v>
      </c>
      <c r="C567" s="10">
        <v>30</v>
      </c>
      <c r="D567" s="164">
        <v>30</v>
      </c>
      <c r="E567" s="105">
        <v>30</v>
      </c>
      <c r="F567" s="10">
        <v>2.4500000000000002</v>
      </c>
      <c r="G567" s="10">
        <v>0.4</v>
      </c>
      <c r="H567" s="10">
        <v>12.2</v>
      </c>
      <c r="I567" s="10">
        <v>63.6</v>
      </c>
      <c r="J567" s="10">
        <v>3.3000000000000002E-2</v>
      </c>
      <c r="K567" s="10">
        <v>8.9999999999999993E-3</v>
      </c>
      <c r="L567" s="10">
        <v>0</v>
      </c>
      <c r="M567" s="10">
        <v>6</v>
      </c>
      <c r="N567" s="10">
        <v>0.33</v>
      </c>
      <c r="O567" s="10">
        <v>1.05</v>
      </c>
    </row>
    <row r="568" spans="1:17" ht="14.25" customHeight="1" x14ac:dyDescent="0.2">
      <c r="A568" s="13"/>
      <c r="B568" s="11" t="s">
        <v>20</v>
      </c>
      <c r="C568" s="10">
        <v>30</v>
      </c>
      <c r="D568" s="9">
        <v>30</v>
      </c>
      <c r="E568" s="10">
        <v>30</v>
      </c>
      <c r="F568" s="10">
        <v>2.04</v>
      </c>
      <c r="G568" s="10">
        <v>0.36</v>
      </c>
      <c r="H568" s="10">
        <v>11.94</v>
      </c>
      <c r="I568" s="10">
        <v>60</v>
      </c>
      <c r="J568" s="10">
        <v>5.3999999999999999E-2</v>
      </c>
      <c r="K568" s="10">
        <v>2.4E-2</v>
      </c>
      <c r="L568" s="10">
        <v>0</v>
      </c>
      <c r="M568" s="10">
        <v>14.4</v>
      </c>
      <c r="N568" s="10">
        <v>15</v>
      </c>
      <c r="O568" s="10">
        <v>1.23</v>
      </c>
    </row>
    <row r="569" spans="1:17" ht="14.25" customHeight="1" x14ac:dyDescent="0.2">
      <c r="A569" s="10" t="s">
        <v>307</v>
      </c>
      <c r="B569" s="11" t="s">
        <v>81</v>
      </c>
      <c r="C569" s="10">
        <v>180</v>
      </c>
      <c r="D569" s="10"/>
      <c r="E569" s="10"/>
      <c r="F569" s="10">
        <v>0.54</v>
      </c>
      <c r="G569" s="10">
        <v>0.09</v>
      </c>
      <c r="H569" s="10">
        <v>18.09</v>
      </c>
      <c r="I569" s="10">
        <v>75.599999999999994</v>
      </c>
      <c r="J569" s="10">
        <v>0.02</v>
      </c>
      <c r="K569" s="10">
        <v>0</v>
      </c>
      <c r="L569" s="10">
        <v>0.18</v>
      </c>
      <c r="M569" s="10">
        <v>18</v>
      </c>
      <c r="N569" s="10">
        <v>0.9</v>
      </c>
      <c r="O569" s="31">
        <v>3.76</v>
      </c>
    </row>
    <row r="570" spans="1:17" ht="15" customHeight="1" x14ac:dyDescent="0.2">
      <c r="A570" s="10"/>
      <c r="B570" s="13" t="s">
        <v>82</v>
      </c>
      <c r="C570" s="10"/>
      <c r="D570" s="10">
        <v>18</v>
      </c>
      <c r="E570" s="10">
        <v>45</v>
      </c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 spans="1:17" ht="15" customHeight="1" x14ac:dyDescent="0.2">
      <c r="A571" s="10"/>
      <c r="B571" s="13" t="s">
        <v>24</v>
      </c>
      <c r="C571" s="10"/>
      <c r="D571" s="10">
        <v>183</v>
      </c>
      <c r="E571" s="10">
        <v>180</v>
      </c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 spans="1:17" ht="15" customHeight="1" x14ac:dyDescent="0.2">
      <c r="A572" s="10"/>
      <c r="B572" s="13" t="s">
        <v>23</v>
      </c>
      <c r="C572" s="10"/>
      <c r="D572" s="10">
        <v>9</v>
      </c>
      <c r="E572" s="10">
        <v>9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 spans="1:17" ht="15" customHeight="1" x14ac:dyDescent="0.2">
      <c r="A573" s="10"/>
      <c r="B573" s="13" t="s">
        <v>41</v>
      </c>
      <c r="C573" s="10"/>
      <c r="D573" s="10">
        <v>0.18</v>
      </c>
      <c r="E573" s="10">
        <v>0.18</v>
      </c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 spans="1:17" ht="15" hidden="1" customHeight="1" x14ac:dyDescent="0.2">
      <c r="A574" s="13"/>
      <c r="B574" s="13"/>
      <c r="C574" s="10"/>
      <c r="D574" s="9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 spans="1:17" ht="15.75" hidden="1" customHeight="1" x14ac:dyDescent="0.2">
      <c r="A575" s="27"/>
      <c r="B575" s="27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</row>
    <row r="576" spans="1:17" ht="14.25" customHeight="1" x14ac:dyDescent="0.2">
      <c r="A576" s="16"/>
      <c r="B576" s="16" t="s">
        <v>63</v>
      </c>
      <c r="C576" s="19"/>
      <c r="D576" s="19"/>
      <c r="E576" s="19"/>
      <c r="F576" s="19">
        <f t="shared" ref="F576:O576" si="31">SUM(F522:F575)</f>
        <v>21.439999999999998</v>
      </c>
      <c r="G576" s="19">
        <f t="shared" si="31"/>
        <v>26.3</v>
      </c>
      <c r="H576" s="19">
        <f t="shared" si="31"/>
        <v>84.91</v>
      </c>
      <c r="I576" s="19">
        <f t="shared" si="31"/>
        <v>650.20000000000005</v>
      </c>
      <c r="J576" s="19">
        <f t="shared" si="31"/>
        <v>0.17699999999999999</v>
      </c>
      <c r="K576" s="19">
        <f t="shared" si="31"/>
        <v>0.10300000000000001</v>
      </c>
      <c r="L576" s="19">
        <f t="shared" si="31"/>
        <v>8.2099999999999991</v>
      </c>
      <c r="M576" s="19">
        <f t="shared" si="31"/>
        <v>90.4</v>
      </c>
      <c r="N576" s="19">
        <f t="shared" si="31"/>
        <v>16.829999999999998</v>
      </c>
      <c r="O576" s="19">
        <f t="shared" si="31"/>
        <v>52.179999999999993</v>
      </c>
      <c r="P576" s="129"/>
      <c r="Q576" s="130"/>
    </row>
    <row r="577" spans="1:17" ht="15.75" customHeight="1" x14ac:dyDescent="0.2">
      <c r="A577" s="13"/>
      <c r="B577" s="28" t="s">
        <v>43</v>
      </c>
      <c r="C577" s="10"/>
      <c r="D577" s="10"/>
      <c r="E577" s="10"/>
      <c r="F577" s="8"/>
      <c r="G577" s="8"/>
      <c r="H577" s="8"/>
      <c r="I577" s="10"/>
      <c r="J577" s="10"/>
      <c r="K577" s="10"/>
      <c r="L577" s="10"/>
      <c r="M577" s="10"/>
      <c r="N577" s="10"/>
      <c r="O577" s="10"/>
    </row>
    <row r="578" spans="1:17" ht="15" customHeight="1" x14ac:dyDescent="0.2">
      <c r="A578" s="6" t="s">
        <v>64</v>
      </c>
      <c r="B578" s="11" t="s">
        <v>65</v>
      </c>
      <c r="C578" s="9">
        <v>180</v>
      </c>
      <c r="D578" s="9">
        <v>190</v>
      </c>
      <c r="E578" s="10">
        <v>180</v>
      </c>
      <c r="F578" s="10">
        <v>5.76</v>
      </c>
      <c r="G578" s="10">
        <v>6</v>
      </c>
      <c r="H578" s="10">
        <v>10.68</v>
      </c>
      <c r="I578" s="10">
        <v>93.6</v>
      </c>
      <c r="J578" s="10">
        <v>2.6</v>
      </c>
      <c r="K578" s="10">
        <v>0.3</v>
      </c>
      <c r="L578" s="10">
        <v>2.76</v>
      </c>
      <c r="M578" s="10">
        <v>240</v>
      </c>
      <c r="N578" s="10">
        <v>0.2</v>
      </c>
      <c r="O578" s="10">
        <v>14.21</v>
      </c>
    </row>
    <row r="579" spans="1:17" ht="15" customHeight="1" x14ac:dyDescent="0.2">
      <c r="A579" s="10" t="s">
        <v>335</v>
      </c>
      <c r="B579" s="37" t="s">
        <v>336</v>
      </c>
      <c r="C579" s="10">
        <v>50</v>
      </c>
      <c r="D579" s="9">
        <v>50</v>
      </c>
      <c r="E579" s="10">
        <v>50</v>
      </c>
      <c r="F579" s="10">
        <v>4</v>
      </c>
      <c r="G579" s="10">
        <v>2.6</v>
      </c>
      <c r="H579" s="10">
        <v>24</v>
      </c>
      <c r="I579" s="10">
        <v>148</v>
      </c>
      <c r="J579" s="10">
        <v>0</v>
      </c>
      <c r="K579" s="10"/>
      <c r="L579" s="10">
        <v>0</v>
      </c>
      <c r="M579" s="10">
        <v>32.659999999999997</v>
      </c>
      <c r="N579" s="10">
        <v>0.33</v>
      </c>
      <c r="O579" s="10">
        <v>3.22</v>
      </c>
    </row>
    <row r="580" spans="1:17" ht="15" customHeight="1" x14ac:dyDescent="0.2">
      <c r="A580" s="168"/>
      <c r="B580" s="30" t="s">
        <v>36</v>
      </c>
      <c r="C580" s="74"/>
      <c r="D580" s="9">
        <v>35.5</v>
      </c>
      <c r="E580" s="10">
        <v>35.5</v>
      </c>
      <c r="F580" s="168"/>
      <c r="G580" s="168"/>
      <c r="H580" s="168"/>
      <c r="I580" s="168"/>
      <c r="J580" s="168"/>
      <c r="K580" s="168"/>
      <c r="L580" s="168"/>
      <c r="M580" s="168"/>
      <c r="N580" s="168"/>
      <c r="O580" s="168"/>
    </row>
    <row r="581" spans="1:17" ht="15" customHeight="1" x14ac:dyDescent="0.2">
      <c r="A581" s="11"/>
      <c r="B581" s="30" t="s">
        <v>67</v>
      </c>
      <c r="C581" s="168"/>
      <c r="D581" s="10">
        <v>1.48</v>
      </c>
      <c r="E581" s="10">
        <v>1.48</v>
      </c>
      <c r="F581" s="168"/>
      <c r="G581" s="168"/>
      <c r="H581" s="168"/>
      <c r="I581" s="168"/>
      <c r="J581" s="74"/>
      <c r="K581" s="74"/>
      <c r="L581" s="74"/>
      <c r="M581" s="74"/>
      <c r="N581" s="74"/>
      <c r="O581" s="74"/>
    </row>
    <row r="582" spans="1:17" ht="15" customHeight="1" x14ac:dyDescent="0.2">
      <c r="A582" s="10"/>
      <c r="B582" s="13" t="s">
        <v>23</v>
      </c>
      <c r="C582" s="10"/>
      <c r="D582" s="9">
        <v>3.7</v>
      </c>
      <c r="E582" s="10">
        <v>3.7</v>
      </c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 spans="1:17" ht="15" customHeight="1" x14ac:dyDescent="0.2">
      <c r="A583" s="10"/>
      <c r="B583" s="13" t="s">
        <v>22</v>
      </c>
      <c r="C583" s="10"/>
      <c r="D583" s="9">
        <v>1.1000000000000001</v>
      </c>
      <c r="E583" s="10">
        <v>1.1000000000000001</v>
      </c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 spans="1:17" ht="15" customHeight="1" x14ac:dyDescent="0.2">
      <c r="A584" s="10"/>
      <c r="B584" s="13" t="s">
        <v>337</v>
      </c>
      <c r="C584" s="10"/>
      <c r="D584" s="9">
        <v>1.48</v>
      </c>
      <c r="E584" s="10">
        <v>1.48</v>
      </c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 spans="1:17" ht="15" customHeight="1" x14ac:dyDescent="0.2">
      <c r="A585" s="10"/>
      <c r="B585" s="13" t="s">
        <v>338</v>
      </c>
      <c r="C585" s="10"/>
      <c r="D585" s="9" t="s">
        <v>339</v>
      </c>
      <c r="E585" s="10">
        <v>1.3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 spans="1:17" ht="13.5" customHeight="1" x14ac:dyDescent="0.2">
      <c r="A586" s="10"/>
      <c r="B586" s="13" t="s">
        <v>34</v>
      </c>
      <c r="C586" s="10"/>
      <c r="D586" s="9">
        <v>0.55000000000000004</v>
      </c>
      <c r="E586" s="10">
        <v>0.55000000000000004</v>
      </c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 spans="1:17" ht="15" customHeight="1" x14ac:dyDescent="0.2">
      <c r="A587" s="10"/>
      <c r="B587" s="13" t="s">
        <v>356</v>
      </c>
      <c r="C587" s="10"/>
      <c r="D587" s="9">
        <v>0.56000000000000005</v>
      </c>
      <c r="E587" s="10">
        <v>0.56000000000000005</v>
      </c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 spans="1:17" ht="12.75" customHeight="1" x14ac:dyDescent="0.2">
      <c r="A588" s="10"/>
      <c r="B588" s="13" t="s">
        <v>128</v>
      </c>
      <c r="C588" s="10"/>
      <c r="D588" s="9">
        <v>15.6</v>
      </c>
      <c r="E588" s="10">
        <v>15.6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 spans="1:17" ht="15" customHeight="1" x14ac:dyDescent="0.2">
      <c r="A589" s="16"/>
      <c r="B589" s="16" t="s">
        <v>46</v>
      </c>
      <c r="C589" s="19"/>
      <c r="D589" s="19"/>
      <c r="E589" s="19"/>
      <c r="F589" s="19">
        <f t="shared" ref="F589:O589" si="32">F578+F579</f>
        <v>9.76</v>
      </c>
      <c r="G589" s="19">
        <f t="shared" si="32"/>
        <v>8.6</v>
      </c>
      <c r="H589" s="19">
        <f t="shared" si="32"/>
        <v>34.68</v>
      </c>
      <c r="I589" s="19">
        <f t="shared" si="32"/>
        <v>241.6</v>
      </c>
      <c r="J589" s="19">
        <f t="shared" si="32"/>
        <v>2.6</v>
      </c>
      <c r="K589" s="19">
        <f t="shared" si="32"/>
        <v>0.3</v>
      </c>
      <c r="L589" s="19">
        <f t="shared" si="32"/>
        <v>2.76</v>
      </c>
      <c r="M589" s="19">
        <f t="shared" si="32"/>
        <v>272.65999999999997</v>
      </c>
      <c r="N589" s="19">
        <f t="shared" si="32"/>
        <v>0.53</v>
      </c>
      <c r="O589" s="19">
        <f t="shared" si="32"/>
        <v>17.43</v>
      </c>
      <c r="P589" s="129"/>
      <c r="Q589" s="130"/>
    </row>
    <row r="590" spans="1:17" ht="13.5" customHeight="1" x14ac:dyDescent="0.2">
      <c r="A590" s="50"/>
      <c r="B590" s="50" t="s">
        <v>47</v>
      </c>
      <c r="C590" s="36"/>
      <c r="D590" s="36"/>
      <c r="E590" s="36"/>
      <c r="F590" s="36">
        <f t="shared" ref="F590:O590" si="33">F517+F520+F576+F589</f>
        <v>40.479999999999997</v>
      </c>
      <c r="G590" s="36">
        <f t="shared" si="33"/>
        <v>46.54</v>
      </c>
      <c r="H590" s="36">
        <f t="shared" si="33"/>
        <v>177.26</v>
      </c>
      <c r="I590" s="36">
        <f t="shared" si="33"/>
        <v>1263.72</v>
      </c>
      <c r="J590" s="36">
        <f t="shared" si="33"/>
        <v>21.037000000000003</v>
      </c>
      <c r="K590" s="36">
        <f t="shared" si="33"/>
        <v>1.123</v>
      </c>
      <c r="L590" s="36">
        <f t="shared" si="33"/>
        <v>19.059999999999995</v>
      </c>
      <c r="M590" s="36">
        <f t="shared" si="33"/>
        <v>398.26</v>
      </c>
      <c r="N590" s="36">
        <f t="shared" si="33"/>
        <v>39.26</v>
      </c>
      <c r="O590" s="36">
        <f t="shared" si="33"/>
        <v>110.63999999999999</v>
      </c>
      <c r="P590" s="128">
        <f>O517+O520+O576+O589</f>
        <v>110.63999999999999</v>
      </c>
    </row>
    <row r="591" spans="1:17" ht="0.75" hidden="1" customHeight="1" x14ac:dyDescent="0.2">
      <c r="A591" s="13"/>
      <c r="B591" s="27"/>
      <c r="C591" s="13"/>
      <c r="D591" s="45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1:17" ht="15" customHeight="1" x14ac:dyDescent="0.2">
      <c r="A592" s="180" t="s">
        <v>133</v>
      </c>
      <c r="B592" s="180"/>
      <c r="C592" s="180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</row>
    <row r="593" spans="1:15" ht="14.25" customHeight="1" x14ac:dyDescent="0.2">
      <c r="A593" s="13"/>
      <c r="B593" s="28" t="s">
        <v>19</v>
      </c>
      <c r="C593" s="13"/>
      <c r="D593" s="45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 ht="25.5" customHeight="1" x14ac:dyDescent="0.2">
      <c r="A594" s="13" t="s">
        <v>99</v>
      </c>
      <c r="B594" s="7" t="s">
        <v>100</v>
      </c>
      <c r="C594" s="10" t="s">
        <v>209</v>
      </c>
      <c r="D594" s="10"/>
      <c r="E594" s="10"/>
      <c r="F594" s="10">
        <v>16.7</v>
      </c>
      <c r="G594" s="10">
        <v>8.4</v>
      </c>
      <c r="H594" s="10">
        <v>17.399999999999999</v>
      </c>
      <c r="I594" s="10">
        <v>193.2</v>
      </c>
      <c r="J594" s="10">
        <v>0.05</v>
      </c>
      <c r="K594" s="10">
        <v>0.2</v>
      </c>
      <c r="L594" s="10">
        <v>0.2</v>
      </c>
      <c r="M594" s="10">
        <v>74</v>
      </c>
      <c r="N594" s="10">
        <v>0.6</v>
      </c>
      <c r="O594" s="10">
        <v>47.87</v>
      </c>
    </row>
    <row r="595" spans="1:15" ht="15.75" customHeight="1" x14ac:dyDescent="0.2">
      <c r="A595" s="11"/>
      <c r="B595" s="30" t="s">
        <v>68</v>
      </c>
      <c r="C595" s="11"/>
      <c r="D595" s="10">
        <v>100.4</v>
      </c>
      <c r="E595" s="10">
        <v>98.4</v>
      </c>
      <c r="F595" s="11"/>
      <c r="G595" s="11"/>
      <c r="H595" s="11"/>
      <c r="I595" s="11"/>
      <c r="J595" s="11"/>
      <c r="K595" s="11"/>
      <c r="L595" s="11"/>
      <c r="M595" s="11"/>
      <c r="N595" s="11"/>
      <c r="O595" s="13"/>
    </row>
    <row r="596" spans="1:15" ht="15.75" customHeight="1" x14ac:dyDescent="0.2">
      <c r="A596" s="13"/>
      <c r="B596" s="13" t="s">
        <v>36</v>
      </c>
      <c r="C596" s="13"/>
      <c r="D596" s="10">
        <v>14</v>
      </c>
      <c r="E596" s="10">
        <v>14</v>
      </c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5" ht="15" customHeight="1" x14ac:dyDescent="0.2">
      <c r="A597" s="13"/>
      <c r="B597" s="13" t="s">
        <v>23</v>
      </c>
      <c r="C597" s="13"/>
      <c r="D597" s="10">
        <v>7.2</v>
      </c>
      <c r="E597" s="10">
        <v>7.2</v>
      </c>
      <c r="F597" s="13"/>
      <c r="G597" s="13"/>
      <c r="H597" s="13"/>
      <c r="I597" s="13"/>
      <c r="J597" s="13"/>
      <c r="K597" s="13"/>
      <c r="L597" s="13"/>
      <c r="M597" s="13"/>
      <c r="N597" s="13"/>
      <c r="O597" s="11"/>
    </row>
    <row r="598" spans="1:15" ht="14.25" customHeight="1" x14ac:dyDescent="0.2">
      <c r="A598" s="13"/>
      <c r="B598" s="13" t="s">
        <v>101</v>
      </c>
      <c r="C598" s="13"/>
      <c r="D598" s="10" t="s">
        <v>251</v>
      </c>
      <c r="E598" s="10">
        <v>7.2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25"/>
    </row>
    <row r="599" spans="1:15" ht="15" customHeight="1" x14ac:dyDescent="0.2">
      <c r="A599" s="27"/>
      <c r="B599" s="13" t="s">
        <v>34</v>
      </c>
      <c r="C599" s="27"/>
      <c r="D599" s="10">
        <v>1</v>
      </c>
      <c r="E599" s="10">
        <v>1</v>
      </c>
      <c r="F599" s="25"/>
      <c r="G599" s="25"/>
      <c r="H599" s="25"/>
      <c r="I599" s="25"/>
      <c r="J599" s="51"/>
      <c r="K599" s="51"/>
      <c r="L599" s="51"/>
      <c r="M599" s="51"/>
      <c r="N599" s="51"/>
      <c r="O599" s="98"/>
    </row>
    <row r="600" spans="1:15" ht="15" customHeight="1" x14ac:dyDescent="0.2">
      <c r="A600" s="11"/>
      <c r="B600" s="13" t="s">
        <v>75</v>
      </c>
      <c r="C600" s="11"/>
      <c r="D600" s="10"/>
      <c r="E600" s="10">
        <v>114</v>
      </c>
      <c r="F600" s="11"/>
      <c r="G600" s="11"/>
      <c r="H600" s="11"/>
      <c r="I600" s="11"/>
      <c r="J600" s="98"/>
      <c r="K600" s="98"/>
      <c r="L600" s="98"/>
      <c r="M600" s="98"/>
      <c r="N600" s="98"/>
      <c r="O600" s="98"/>
    </row>
    <row r="601" spans="1:15" ht="15" customHeight="1" x14ac:dyDescent="0.2">
      <c r="A601" s="11"/>
      <c r="B601" s="13" t="s">
        <v>102</v>
      </c>
      <c r="C601" s="11"/>
      <c r="D601" s="10"/>
      <c r="E601" s="10">
        <v>120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13"/>
    </row>
    <row r="602" spans="1:15" ht="15.75" customHeight="1" x14ac:dyDescent="0.2">
      <c r="A602" s="52"/>
      <c r="B602" s="13" t="s">
        <v>51</v>
      </c>
      <c r="C602" s="45"/>
      <c r="D602" s="10">
        <v>5</v>
      </c>
      <c r="E602" s="10">
        <v>5</v>
      </c>
      <c r="F602" s="13"/>
      <c r="G602" s="13"/>
      <c r="H602" s="13"/>
      <c r="I602" s="13"/>
      <c r="J602" s="13"/>
      <c r="K602" s="13"/>
      <c r="L602" s="13"/>
      <c r="M602" s="13"/>
      <c r="N602" s="13"/>
      <c r="O602" s="9"/>
    </row>
    <row r="603" spans="1:15" ht="15" hidden="1" customHeight="1" x14ac:dyDescent="0.2">
      <c r="A603" s="64"/>
      <c r="B603" s="13"/>
      <c r="C603" s="10"/>
      <c r="D603" s="75"/>
      <c r="E603" s="76"/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 spans="1:15" ht="15" hidden="1" customHeight="1" x14ac:dyDescent="0.2">
      <c r="A604" s="64"/>
      <c r="B604" s="13"/>
      <c r="C604" s="10"/>
      <c r="D604" s="79"/>
      <c r="E604" s="80"/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 spans="1:15" ht="15" hidden="1" customHeight="1" x14ac:dyDescent="0.2">
      <c r="A605" s="64"/>
      <c r="B605" s="13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 spans="1:15" x14ac:dyDescent="0.2">
      <c r="A606" s="11"/>
      <c r="B606" s="11" t="s">
        <v>37</v>
      </c>
      <c r="C606" s="9">
        <v>40</v>
      </c>
      <c r="D606" s="9">
        <v>40</v>
      </c>
      <c r="E606" s="10">
        <v>40</v>
      </c>
      <c r="F606" s="10">
        <v>3.3</v>
      </c>
      <c r="G606" s="10">
        <v>0.5</v>
      </c>
      <c r="H606" s="10">
        <v>16.8</v>
      </c>
      <c r="I606" s="10">
        <v>84.6</v>
      </c>
      <c r="J606" s="10">
        <v>4.3999999999999997E-2</v>
      </c>
      <c r="K606" s="10">
        <v>1.2E-2</v>
      </c>
      <c r="L606" s="10">
        <v>0</v>
      </c>
      <c r="M606" s="10">
        <v>8</v>
      </c>
      <c r="N606" s="10">
        <v>0.44</v>
      </c>
      <c r="O606" s="12">
        <v>1.4</v>
      </c>
    </row>
    <row r="607" spans="1:15" ht="15.75" hidden="1" customHeight="1" x14ac:dyDescent="0.2">
      <c r="A607" s="10"/>
      <c r="B607" s="11"/>
      <c r="C607" s="9"/>
      <c r="D607" s="9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9"/>
    </row>
    <row r="608" spans="1:15" ht="14.25" customHeight="1" x14ac:dyDescent="0.2">
      <c r="A608" s="10" t="s">
        <v>226</v>
      </c>
      <c r="B608" s="11" t="s">
        <v>22</v>
      </c>
      <c r="C608" s="9">
        <v>5</v>
      </c>
      <c r="D608" s="9">
        <v>5</v>
      </c>
      <c r="E608" s="10">
        <v>5</v>
      </c>
      <c r="F608" s="10">
        <v>0.05</v>
      </c>
      <c r="G608" s="10">
        <v>4.0999999999999996</v>
      </c>
      <c r="H608" s="10">
        <v>0.05</v>
      </c>
      <c r="I608" s="10">
        <v>37.5</v>
      </c>
      <c r="J608" s="10">
        <v>0</v>
      </c>
      <c r="K608" s="10">
        <v>0.01</v>
      </c>
      <c r="L608" s="10">
        <v>0</v>
      </c>
      <c r="M608" s="10">
        <v>1</v>
      </c>
      <c r="N608" s="10">
        <v>0</v>
      </c>
      <c r="O608" s="9">
        <v>3.77</v>
      </c>
    </row>
    <row r="609" spans="1:17" ht="15" customHeight="1" x14ac:dyDescent="0.2">
      <c r="A609" s="10" t="s">
        <v>308</v>
      </c>
      <c r="B609" s="7" t="s">
        <v>53</v>
      </c>
      <c r="C609" s="10">
        <v>200</v>
      </c>
      <c r="D609" s="8"/>
      <c r="E609" s="10"/>
      <c r="F609" s="10">
        <v>0.2</v>
      </c>
      <c r="G609" s="10">
        <v>0.1</v>
      </c>
      <c r="H609" s="10">
        <v>9.3000000000000007</v>
      </c>
      <c r="I609" s="10">
        <v>38</v>
      </c>
      <c r="J609" s="10">
        <v>0</v>
      </c>
      <c r="K609" s="10">
        <v>0</v>
      </c>
      <c r="L609" s="10">
        <v>0</v>
      </c>
      <c r="M609" s="10">
        <v>12</v>
      </c>
      <c r="N609" s="10">
        <v>0.8</v>
      </c>
      <c r="O609" s="12">
        <v>1.42</v>
      </c>
    </row>
    <row r="610" spans="1:17" ht="15" customHeight="1" x14ac:dyDescent="0.2">
      <c r="A610" s="10"/>
      <c r="B610" s="30" t="s">
        <v>54</v>
      </c>
      <c r="C610" s="168"/>
      <c r="D610" s="10">
        <v>1</v>
      </c>
      <c r="E610" s="10">
        <v>1</v>
      </c>
      <c r="F610" s="10"/>
      <c r="G610" s="168"/>
      <c r="H610" s="168"/>
      <c r="I610" s="168"/>
      <c r="J610" s="168"/>
      <c r="K610" s="168"/>
      <c r="L610" s="168"/>
      <c r="M610" s="168"/>
      <c r="N610" s="168"/>
      <c r="O610" s="168"/>
    </row>
    <row r="611" spans="1:17" ht="15.75" customHeight="1" x14ac:dyDescent="0.2">
      <c r="A611" s="11"/>
      <c r="B611" s="30" t="s">
        <v>24</v>
      </c>
      <c r="C611" s="11"/>
      <c r="D611" s="10">
        <v>216</v>
      </c>
      <c r="E611" s="10">
        <v>200</v>
      </c>
      <c r="F611" s="13"/>
      <c r="G611" s="11"/>
      <c r="H611" s="11"/>
      <c r="I611" s="11"/>
      <c r="J611" s="98"/>
      <c r="K611" s="98"/>
      <c r="L611" s="98"/>
      <c r="M611" s="98"/>
      <c r="N611" s="98"/>
      <c r="O611" s="98"/>
    </row>
    <row r="612" spans="1:17" ht="14.25" customHeight="1" x14ac:dyDescent="0.2">
      <c r="A612" s="10"/>
      <c r="B612" s="30" t="s">
        <v>23</v>
      </c>
      <c r="C612" s="10"/>
      <c r="D612" s="9">
        <v>10</v>
      </c>
      <c r="E612" s="10">
        <v>10</v>
      </c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 spans="1:17" ht="15.75" hidden="1" customHeight="1" x14ac:dyDescent="0.2">
      <c r="A613" s="13"/>
      <c r="B613" s="13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 spans="1:17" ht="14.25" hidden="1" customHeight="1" x14ac:dyDescent="0.2">
      <c r="A614" s="13"/>
      <c r="B614" s="13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 spans="1:17" ht="15" customHeight="1" x14ac:dyDescent="0.2">
      <c r="A615" s="16"/>
      <c r="B615" s="16" t="s">
        <v>55</v>
      </c>
      <c r="C615" s="19"/>
      <c r="D615" s="19"/>
      <c r="E615" s="19"/>
      <c r="F615" s="19">
        <f>SUM(F594:F614)</f>
        <v>20.25</v>
      </c>
      <c r="G615" s="19">
        <f t="shared" ref="G615:O615" si="34">SUM(G594:G614)</f>
        <v>13.1</v>
      </c>
      <c r="H615" s="19">
        <f t="shared" si="34"/>
        <v>43.55</v>
      </c>
      <c r="I615" s="19">
        <f t="shared" si="34"/>
        <v>353.29999999999995</v>
      </c>
      <c r="J615" s="19">
        <f t="shared" si="34"/>
        <v>9.4E-2</v>
      </c>
      <c r="K615" s="19">
        <f t="shared" si="34"/>
        <v>0.22200000000000003</v>
      </c>
      <c r="L615" s="19">
        <f t="shared" si="34"/>
        <v>0.2</v>
      </c>
      <c r="M615" s="19">
        <f t="shared" si="34"/>
        <v>95</v>
      </c>
      <c r="N615" s="19">
        <f t="shared" si="34"/>
        <v>1.84</v>
      </c>
      <c r="O615" s="19">
        <f t="shared" si="34"/>
        <v>54.46</v>
      </c>
      <c r="P615" s="128"/>
    </row>
    <row r="616" spans="1:17" ht="15" customHeight="1" x14ac:dyDescent="0.2">
      <c r="A616" s="24"/>
      <c r="B616" s="21" t="s">
        <v>26</v>
      </c>
      <c r="C616" s="24"/>
      <c r="D616" s="26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</row>
    <row r="617" spans="1:17" ht="27" customHeight="1" x14ac:dyDescent="0.2">
      <c r="A617" s="20" t="s">
        <v>27</v>
      </c>
      <c r="B617" s="37" t="s">
        <v>313</v>
      </c>
      <c r="C617" s="24">
        <v>180</v>
      </c>
      <c r="D617" s="24">
        <v>180</v>
      </c>
      <c r="E617" s="24">
        <v>180</v>
      </c>
      <c r="F617" s="24">
        <v>0.6</v>
      </c>
      <c r="G617" s="24">
        <v>0</v>
      </c>
      <c r="H617" s="24">
        <v>31</v>
      </c>
      <c r="I617" s="24">
        <v>82</v>
      </c>
      <c r="J617" s="24">
        <v>0.03</v>
      </c>
      <c r="K617" s="24">
        <v>0.03</v>
      </c>
      <c r="L617" s="24">
        <v>12</v>
      </c>
      <c r="M617" s="24">
        <v>17</v>
      </c>
      <c r="N617" s="26">
        <v>1.8</v>
      </c>
      <c r="O617" s="24">
        <v>14.61</v>
      </c>
    </row>
    <row r="618" spans="1:17" ht="15" customHeight="1" x14ac:dyDescent="0.2">
      <c r="A618" s="16"/>
      <c r="B618" s="16" t="s">
        <v>28</v>
      </c>
      <c r="C618" s="19"/>
      <c r="D618" s="18"/>
      <c r="E618" s="19"/>
      <c r="F618" s="19">
        <f t="shared" ref="F618:O618" si="35">F617</f>
        <v>0.6</v>
      </c>
      <c r="G618" s="19">
        <f t="shared" si="35"/>
        <v>0</v>
      </c>
      <c r="H618" s="19">
        <f t="shared" si="35"/>
        <v>31</v>
      </c>
      <c r="I618" s="19">
        <f t="shared" si="35"/>
        <v>82</v>
      </c>
      <c r="J618" s="19">
        <f t="shared" si="35"/>
        <v>0.03</v>
      </c>
      <c r="K618" s="19">
        <f t="shared" si="35"/>
        <v>0.03</v>
      </c>
      <c r="L618" s="19">
        <f t="shared" si="35"/>
        <v>12</v>
      </c>
      <c r="M618" s="19">
        <f t="shared" si="35"/>
        <v>17</v>
      </c>
      <c r="N618" s="19">
        <f t="shared" si="35"/>
        <v>1.8</v>
      </c>
      <c r="O618" s="19">
        <f t="shared" si="35"/>
        <v>14.61</v>
      </c>
      <c r="P618" s="129"/>
      <c r="Q618" s="130"/>
    </row>
    <row r="619" spans="1:17" ht="15" customHeight="1" x14ac:dyDescent="0.2">
      <c r="A619" s="13"/>
      <c r="B619" s="28" t="s">
        <v>29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</row>
    <row r="620" spans="1:17" ht="27" customHeight="1" x14ac:dyDescent="0.2">
      <c r="A620" s="27" t="s">
        <v>181</v>
      </c>
      <c r="B620" s="25" t="s">
        <v>180</v>
      </c>
      <c r="C620" s="24" t="s">
        <v>284</v>
      </c>
      <c r="D620" s="24"/>
      <c r="E620" s="24"/>
      <c r="F620" s="24">
        <v>9.5</v>
      </c>
      <c r="G620" s="24">
        <v>6.6</v>
      </c>
      <c r="H620" s="24">
        <v>23.28</v>
      </c>
      <c r="I620" s="24">
        <v>108</v>
      </c>
      <c r="J620" s="24"/>
      <c r="K620" s="24"/>
      <c r="L620" s="24">
        <v>0</v>
      </c>
      <c r="M620" s="24"/>
      <c r="N620" s="24"/>
      <c r="O620" s="24">
        <v>30.04</v>
      </c>
    </row>
    <row r="621" spans="1:17" ht="15" customHeight="1" x14ac:dyDescent="0.2">
      <c r="A621" s="27"/>
      <c r="B621" s="43" t="s">
        <v>172</v>
      </c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</row>
    <row r="622" spans="1:17" ht="14.25" customHeight="1" x14ac:dyDescent="0.2">
      <c r="A622" s="27"/>
      <c r="B622" s="46" t="s">
        <v>288</v>
      </c>
      <c r="C622" s="24"/>
      <c r="D622" s="83">
        <v>106.7</v>
      </c>
      <c r="E622" s="84">
        <v>80</v>
      </c>
      <c r="F622" s="24"/>
      <c r="G622" s="24"/>
      <c r="H622" s="24"/>
      <c r="I622" s="24"/>
      <c r="J622" s="24"/>
      <c r="K622" s="24"/>
      <c r="L622" s="24"/>
      <c r="M622" s="24"/>
      <c r="N622" s="24"/>
      <c r="O622" s="24"/>
    </row>
    <row r="623" spans="1:17" ht="14.25" customHeight="1" x14ac:dyDescent="0.2">
      <c r="A623" s="27"/>
      <c r="B623" s="45" t="s">
        <v>289</v>
      </c>
      <c r="C623" s="24"/>
      <c r="D623" s="81">
        <v>114.3</v>
      </c>
      <c r="E623" s="82">
        <v>80</v>
      </c>
      <c r="F623" s="24"/>
      <c r="G623" s="24"/>
      <c r="H623" s="24"/>
      <c r="I623" s="24"/>
      <c r="J623" s="24"/>
      <c r="K623" s="24"/>
      <c r="L623" s="24"/>
      <c r="M623" s="24"/>
      <c r="N623" s="24"/>
      <c r="O623" s="24"/>
    </row>
    <row r="624" spans="1:17" ht="16.5" customHeight="1" x14ac:dyDescent="0.2">
      <c r="A624" s="27"/>
      <c r="B624" s="45" t="s">
        <v>165</v>
      </c>
      <c r="C624" s="24"/>
      <c r="D624" s="88">
        <v>123</v>
      </c>
      <c r="E624" s="89">
        <v>80</v>
      </c>
      <c r="F624" s="24"/>
      <c r="G624" s="24"/>
      <c r="H624" s="24"/>
      <c r="I624" s="24"/>
      <c r="J624" s="24"/>
      <c r="K624" s="24"/>
      <c r="L624" s="24"/>
      <c r="M624" s="24"/>
      <c r="N624" s="24"/>
      <c r="O624" s="24"/>
    </row>
    <row r="625" spans="1:15" ht="15" customHeight="1" x14ac:dyDescent="0.2">
      <c r="A625" s="27"/>
      <c r="B625" s="45" t="s">
        <v>290</v>
      </c>
      <c r="C625" s="24"/>
      <c r="D625" s="83">
        <v>133.30000000000001</v>
      </c>
      <c r="E625" s="84">
        <v>80</v>
      </c>
      <c r="F625" s="24"/>
      <c r="G625" s="24"/>
      <c r="H625" s="24"/>
      <c r="I625" s="24"/>
      <c r="J625" s="24"/>
      <c r="K625" s="24"/>
      <c r="L625" s="24"/>
      <c r="M625" s="24"/>
      <c r="N625" s="24"/>
      <c r="O625" s="24"/>
    </row>
    <row r="626" spans="1:15" ht="15.75" customHeight="1" x14ac:dyDescent="0.2">
      <c r="A626" s="27"/>
      <c r="B626" s="43" t="s">
        <v>166</v>
      </c>
      <c r="C626" s="24"/>
      <c r="D626" s="83"/>
      <c r="E626" s="84"/>
      <c r="F626" s="24"/>
      <c r="G626" s="24"/>
      <c r="H626" s="24"/>
      <c r="I626" s="24"/>
      <c r="J626" s="24"/>
      <c r="K626" s="24"/>
      <c r="L626" s="24"/>
      <c r="M626" s="24"/>
      <c r="N626" s="24"/>
      <c r="O626" s="24"/>
    </row>
    <row r="627" spans="1:15" ht="15" customHeight="1" x14ac:dyDescent="0.2">
      <c r="A627" s="27"/>
      <c r="B627" s="46" t="s">
        <v>300</v>
      </c>
      <c r="C627" s="24"/>
      <c r="D627" s="81">
        <v>10</v>
      </c>
      <c r="E627" s="82">
        <v>8</v>
      </c>
      <c r="F627" s="24"/>
      <c r="G627" s="24"/>
      <c r="H627" s="24"/>
      <c r="I627" s="24"/>
      <c r="J627" s="24"/>
      <c r="K627" s="24"/>
      <c r="L627" s="24"/>
      <c r="M627" s="24"/>
      <c r="N627" s="24"/>
      <c r="O627" s="24"/>
    </row>
    <row r="628" spans="1:15" ht="15" customHeight="1" x14ac:dyDescent="0.2">
      <c r="A628" s="27"/>
      <c r="B628" s="46" t="s">
        <v>301</v>
      </c>
      <c r="C628" s="24"/>
      <c r="D628" s="83">
        <v>10.7</v>
      </c>
      <c r="E628" s="84">
        <v>8</v>
      </c>
      <c r="F628" s="59"/>
      <c r="G628" s="59"/>
      <c r="H628" s="59"/>
      <c r="I628" s="59"/>
      <c r="J628" s="59"/>
      <c r="K628" s="59"/>
      <c r="L628" s="59"/>
      <c r="M628" s="59"/>
      <c r="N628" s="59"/>
      <c r="O628" s="59"/>
    </row>
    <row r="629" spans="1:15" s="60" customFormat="1" ht="15.75" customHeight="1" x14ac:dyDescent="0.2">
      <c r="A629" s="27"/>
      <c r="B629" s="30" t="s">
        <v>32</v>
      </c>
      <c r="C629" s="59"/>
      <c r="D629" s="77">
        <v>9.6</v>
      </c>
      <c r="E629" s="78">
        <v>8</v>
      </c>
      <c r="F629" s="59"/>
      <c r="G629" s="59"/>
      <c r="H629" s="59"/>
      <c r="I629" s="59"/>
      <c r="J629" s="169"/>
      <c r="K629" s="169"/>
      <c r="L629" s="169"/>
      <c r="M629" s="169"/>
      <c r="N629" s="169"/>
      <c r="O629" s="169"/>
    </row>
    <row r="630" spans="1:15" x14ac:dyDescent="0.2">
      <c r="A630" s="25"/>
      <c r="B630" s="27" t="s">
        <v>150</v>
      </c>
      <c r="C630" s="59"/>
      <c r="D630" s="83">
        <v>2</v>
      </c>
      <c r="E630" s="84">
        <v>2</v>
      </c>
      <c r="F630" s="59"/>
      <c r="G630" s="59"/>
      <c r="H630" s="59"/>
      <c r="I630" s="59"/>
      <c r="J630" s="169"/>
      <c r="K630" s="169"/>
      <c r="L630" s="169"/>
      <c r="M630" s="169"/>
      <c r="N630" s="169"/>
      <c r="O630" s="169"/>
    </row>
    <row r="631" spans="1:15" ht="15.75" customHeight="1" x14ac:dyDescent="0.2">
      <c r="A631" s="25"/>
      <c r="B631" s="27" t="s">
        <v>34</v>
      </c>
      <c r="C631" s="59"/>
      <c r="D631" s="75">
        <v>2</v>
      </c>
      <c r="E631" s="76">
        <v>2</v>
      </c>
      <c r="F631" s="59"/>
      <c r="G631" s="59"/>
      <c r="H631" s="59"/>
      <c r="I631" s="59"/>
      <c r="J631" s="169"/>
      <c r="K631" s="169"/>
      <c r="L631" s="169"/>
      <c r="M631" s="169"/>
      <c r="N631" s="169"/>
      <c r="O631" s="169"/>
    </row>
    <row r="632" spans="1:15" ht="15.75" customHeight="1" x14ac:dyDescent="0.2">
      <c r="A632" s="25"/>
      <c r="B632" s="27" t="s">
        <v>33</v>
      </c>
      <c r="C632" s="59"/>
      <c r="D632" s="77">
        <v>2</v>
      </c>
      <c r="E632" s="78">
        <v>2</v>
      </c>
      <c r="F632" s="59"/>
      <c r="G632" s="59"/>
      <c r="H632" s="59"/>
      <c r="I632" s="59"/>
      <c r="J632" s="169"/>
      <c r="K632" s="169"/>
      <c r="L632" s="169"/>
      <c r="M632" s="169"/>
      <c r="N632" s="169"/>
      <c r="O632" s="169"/>
    </row>
    <row r="633" spans="1:15" ht="15.75" customHeight="1" x14ac:dyDescent="0.2">
      <c r="A633" s="25"/>
      <c r="B633" s="27" t="s">
        <v>76</v>
      </c>
      <c r="C633" s="59"/>
      <c r="D633" s="75">
        <v>140</v>
      </c>
      <c r="E633" s="76">
        <v>140</v>
      </c>
      <c r="F633" s="59"/>
      <c r="G633" s="59"/>
      <c r="H633" s="59"/>
      <c r="I633" s="59"/>
      <c r="J633" s="169"/>
      <c r="K633" s="169"/>
      <c r="L633" s="169"/>
      <c r="M633" s="169"/>
      <c r="N633" s="169"/>
      <c r="O633" s="169"/>
    </row>
    <row r="634" spans="1:15" ht="15.75" customHeight="1" x14ac:dyDescent="0.2">
      <c r="A634" s="25"/>
      <c r="B634" s="27" t="s">
        <v>182</v>
      </c>
      <c r="C634" s="59"/>
      <c r="D634" s="77"/>
      <c r="E634" s="78">
        <v>25</v>
      </c>
      <c r="F634" s="59"/>
      <c r="G634" s="59"/>
      <c r="H634" s="59"/>
      <c r="I634" s="59"/>
      <c r="J634" s="169"/>
      <c r="K634" s="169"/>
      <c r="L634" s="169"/>
      <c r="M634" s="169"/>
      <c r="N634" s="169"/>
      <c r="O634" s="169"/>
    </row>
    <row r="635" spans="1:15" ht="15.75" customHeight="1" x14ac:dyDescent="0.2">
      <c r="A635" s="25"/>
      <c r="B635" s="27" t="s">
        <v>183</v>
      </c>
      <c r="C635" s="59"/>
      <c r="D635" s="75">
        <v>33</v>
      </c>
      <c r="E635" s="76">
        <v>31.9</v>
      </c>
      <c r="F635" s="59"/>
      <c r="G635" s="59"/>
      <c r="H635" s="59"/>
      <c r="I635" s="59"/>
      <c r="J635" s="169"/>
      <c r="K635" s="169"/>
      <c r="L635" s="169"/>
      <c r="M635" s="169"/>
      <c r="N635" s="169"/>
      <c r="O635" s="169"/>
    </row>
    <row r="636" spans="1:15" ht="15.75" customHeight="1" x14ac:dyDescent="0.2">
      <c r="A636" s="25"/>
      <c r="B636" s="27" t="s">
        <v>32</v>
      </c>
      <c r="C636" s="59"/>
      <c r="D636" s="79">
        <v>3.3</v>
      </c>
      <c r="E636" s="80">
        <v>2.8</v>
      </c>
      <c r="F636" s="59"/>
      <c r="G636" s="59"/>
      <c r="H636" s="59"/>
      <c r="I636" s="59"/>
      <c r="J636" s="169"/>
      <c r="K636" s="169"/>
      <c r="L636" s="169"/>
      <c r="M636" s="169"/>
      <c r="N636" s="169"/>
      <c r="O636" s="169"/>
    </row>
    <row r="637" spans="1:15" ht="15.75" customHeight="1" x14ac:dyDescent="0.2">
      <c r="A637" s="25"/>
      <c r="B637" s="27" t="s">
        <v>76</v>
      </c>
      <c r="C637" s="59"/>
      <c r="D637" s="77">
        <v>2.8</v>
      </c>
      <c r="E637" s="78">
        <v>2.8</v>
      </c>
      <c r="F637" s="59"/>
      <c r="G637" s="59"/>
      <c r="H637" s="59"/>
      <c r="I637" s="59"/>
      <c r="J637" s="169"/>
      <c r="K637" s="169"/>
      <c r="L637" s="169"/>
      <c r="M637" s="169"/>
      <c r="N637" s="169"/>
      <c r="O637" s="169"/>
    </row>
    <row r="638" spans="1:15" ht="15.75" customHeight="1" x14ac:dyDescent="0.2">
      <c r="A638" s="25"/>
      <c r="B638" s="27" t="s">
        <v>50</v>
      </c>
      <c r="C638" s="59"/>
      <c r="D638" s="85" t="s">
        <v>285</v>
      </c>
      <c r="E638" s="86">
        <v>2.2000000000000002</v>
      </c>
      <c r="F638" s="59"/>
      <c r="G638" s="59"/>
      <c r="H638" s="59"/>
      <c r="I638" s="59"/>
      <c r="J638" s="169"/>
      <c r="K638" s="169"/>
      <c r="L638" s="169"/>
      <c r="M638" s="169"/>
      <c r="N638" s="169"/>
      <c r="O638" s="169"/>
    </row>
    <row r="639" spans="1:15" ht="15.75" customHeight="1" x14ac:dyDescent="0.2">
      <c r="A639" s="25"/>
      <c r="B639" s="27" t="s">
        <v>34</v>
      </c>
      <c r="C639" s="59"/>
      <c r="D639" s="85">
        <v>0.5</v>
      </c>
      <c r="E639" s="86">
        <v>0.5</v>
      </c>
      <c r="F639" s="59"/>
      <c r="G639" s="59"/>
      <c r="H639" s="59"/>
      <c r="I639" s="59"/>
      <c r="J639" s="169"/>
      <c r="K639" s="169"/>
      <c r="L639" s="169"/>
      <c r="M639" s="169"/>
      <c r="N639" s="169"/>
      <c r="O639" s="169"/>
    </row>
    <row r="640" spans="1:15" ht="15" customHeight="1" x14ac:dyDescent="0.2">
      <c r="A640" s="13" t="s">
        <v>202</v>
      </c>
      <c r="B640" s="56" t="s">
        <v>203</v>
      </c>
      <c r="C640" s="10" t="s">
        <v>268</v>
      </c>
      <c r="D640" s="10"/>
      <c r="E640" s="10"/>
      <c r="F640" s="10">
        <v>21.9</v>
      </c>
      <c r="G640" s="10">
        <v>24.35</v>
      </c>
      <c r="H640" s="10">
        <v>45.85</v>
      </c>
      <c r="I640" s="10">
        <v>459</v>
      </c>
      <c r="J640" s="10"/>
      <c r="K640" s="10"/>
      <c r="L640" s="10">
        <v>0.06</v>
      </c>
      <c r="M640" s="10"/>
      <c r="N640" s="10"/>
      <c r="O640" s="10">
        <v>41.2</v>
      </c>
    </row>
    <row r="641" spans="1:17" ht="15" customHeight="1" x14ac:dyDescent="0.2">
      <c r="A641" s="13"/>
      <c r="B641" s="13" t="s">
        <v>204</v>
      </c>
      <c r="C641" s="10"/>
      <c r="D641" s="90">
        <v>132</v>
      </c>
      <c r="E641" s="91">
        <v>108.8</v>
      </c>
      <c r="F641" s="10"/>
      <c r="G641" s="10"/>
      <c r="H641" s="10"/>
      <c r="I641" s="10"/>
      <c r="J641" s="10"/>
      <c r="K641" s="10"/>
      <c r="L641" s="10"/>
      <c r="M641" s="10"/>
      <c r="N641" s="10"/>
      <c r="O641" s="10"/>
    </row>
    <row r="642" spans="1:17" ht="15.75" customHeight="1" x14ac:dyDescent="0.2">
      <c r="A642" s="13"/>
      <c r="B642" s="13" t="s">
        <v>33</v>
      </c>
      <c r="C642" s="10"/>
      <c r="D642" s="81">
        <v>11.2</v>
      </c>
      <c r="E642" s="82">
        <v>11.2</v>
      </c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 spans="1:17" ht="15.75" customHeight="1" x14ac:dyDescent="0.2">
      <c r="A643" s="13"/>
      <c r="B643" s="43" t="s">
        <v>166</v>
      </c>
      <c r="C643" s="10"/>
      <c r="D643" s="83"/>
      <c r="E643" s="84"/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 spans="1:17" ht="15.75" customHeight="1" x14ac:dyDescent="0.2">
      <c r="A644" s="13"/>
      <c r="B644" s="46" t="s">
        <v>300</v>
      </c>
      <c r="C644" s="10"/>
      <c r="D644" s="81">
        <v>16</v>
      </c>
      <c r="E644" s="82">
        <v>12.8</v>
      </c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 spans="1:17" ht="15.75" customHeight="1" x14ac:dyDescent="0.2">
      <c r="A645" s="13"/>
      <c r="B645" s="46" t="s">
        <v>301</v>
      </c>
      <c r="C645" s="10"/>
      <c r="D645" s="88">
        <v>17</v>
      </c>
      <c r="E645" s="89">
        <v>12.8</v>
      </c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 spans="1:17" ht="15.75" customHeight="1" x14ac:dyDescent="0.2">
      <c r="A646" s="13"/>
      <c r="B646" s="30" t="s">
        <v>32</v>
      </c>
      <c r="C646" s="10"/>
      <c r="D646" s="83">
        <v>12.8</v>
      </c>
      <c r="E646" s="84">
        <v>11.2</v>
      </c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 spans="1:17" ht="15.75" customHeight="1" x14ac:dyDescent="0.2">
      <c r="A647" s="13"/>
      <c r="B647" s="30" t="s">
        <v>86</v>
      </c>
      <c r="C647" s="10"/>
      <c r="D647" s="81">
        <v>8</v>
      </c>
      <c r="E647" s="82">
        <v>8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 spans="1:17" ht="15.75" customHeight="1" x14ac:dyDescent="0.2">
      <c r="A648" s="13"/>
      <c r="B648" s="13" t="s">
        <v>119</v>
      </c>
      <c r="C648" s="10"/>
      <c r="D648" s="83">
        <v>56</v>
      </c>
      <c r="E648" s="84">
        <v>56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 spans="1:17" ht="15" customHeight="1" x14ac:dyDescent="0.2">
      <c r="A649" s="13"/>
      <c r="B649" s="13" t="s">
        <v>34</v>
      </c>
      <c r="C649" s="10"/>
      <c r="D649" s="152">
        <v>2</v>
      </c>
      <c r="E649" s="153">
        <v>2</v>
      </c>
      <c r="F649" s="10"/>
      <c r="G649" s="10"/>
      <c r="H649" s="10"/>
      <c r="I649" s="10"/>
      <c r="J649" s="10"/>
      <c r="K649" s="10"/>
      <c r="L649" s="10"/>
      <c r="M649" s="10"/>
      <c r="N649" s="10"/>
      <c r="O649" s="10"/>
    </row>
    <row r="650" spans="1:17" ht="14.25" customHeight="1" x14ac:dyDescent="0.2">
      <c r="A650" s="13"/>
      <c r="B650" s="137" t="s">
        <v>37</v>
      </c>
      <c r="C650" s="105">
        <v>50</v>
      </c>
      <c r="D650" s="105">
        <v>50</v>
      </c>
      <c r="E650" s="105">
        <v>50</v>
      </c>
      <c r="F650" s="105">
        <v>4.0999999999999996</v>
      </c>
      <c r="G650" s="105">
        <v>0.7</v>
      </c>
      <c r="H650" s="105">
        <v>21</v>
      </c>
      <c r="I650" s="105">
        <v>106</v>
      </c>
      <c r="J650" s="151">
        <v>5.5E-2</v>
      </c>
      <c r="K650" s="151">
        <v>1.4999999999999999E-2</v>
      </c>
      <c r="L650" s="151">
        <v>0</v>
      </c>
      <c r="M650" s="31">
        <v>12</v>
      </c>
      <c r="N650" s="31">
        <v>0.66</v>
      </c>
      <c r="O650" s="10">
        <v>1.76</v>
      </c>
    </row>
    <row r="651" spans="1:17" ht="13.5" customHeight="1" x14ac:dyDescent="0.2">
      <c r="A651" s="6" t="s">
        <v>38</v>
      </c>
      <c r="B651" s="11" t="s">
        <v>39</v>
      </c>
      <c r="C651" s="9">
        <v>180</v>
      </c>
      <c r="D651" s="8"/>
      <c r="E651" s="10"/>
      <c r="F651" s="10">
        <v>0.18</v>
      </c>
      <c r="G651" s="10">
        <v>0</v>
      </c>
      <c r="H651" s="10">
        <v>32.22</v>
      </c>
      <c r="I651" s="10">
        <v>122.4</v>
      </c>
      <c r="J651" s="10">
        <v>0.02</v>
      </c>
      <c r="K651" s="10">
        <v>0</v>
      </c>
      <c r="L651" s="10">
        <v>4.8600000000000003</v>
      </c>
      <c r="M651" s="10">
        <v>12</v>
      </c>
      <c r="N651" s="10">
        <v>0.8</v>
      </c>
      <c r="O651" s="10">
        <v>5.43</v>
      </c>
    </row>
    <row r="652" spans="1:17" ht="15" customHeight="1" x14ac:dyDescent="0.2">
      <c r="A652" s="6"/>
      <c r="B652" s="13" t="s">
        <v>40</v>
      </c>
      <c r="C652" s="8"/>
      <c r="D652" s="9">
        <v>40.799999999999997</v>
      </c>
      <c r="E652" s="10">
        <v>36</v>
      </c>
      <c r="F652" s="10"/>
      <c r="G652" s="10"/>
      <c r="H652" s="10"/>
      <c r="I652" s="10"/>
      <c r="J652" s="10"/>
      <c r="K652" s="10"/>
      <c r="L652" s="10"/>
      <c r="M652" s="10"/>
      <c r="N652" s="10"/>
      <c r="O652" s="10"/>
    </row>
    <row r="653" spans="1:17" ht="15" customHeight="1" x14ac:dyDescent="0.2">
      <c r="A653" s="6"/>
      <c r="B653" s="30" t="s">
        <v>23</v>
      </c>
      <c r="C653" s="29"/>
      <c r="D653" s="9">
        <v>21.6</v>
      </c>
      <c r="E653" s="10">
        <v>21.6</v>
      </c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7" ht="15.75" customHeight="1" x14ac:dyDescent="0.2">
      <c r="A654" s="6"/>
      <c r="B654" s="30" t="s">
        <v>41</v>
      </c>
      <c r="C654" s="29"/>
      <c r="D654" s="9">
        <v>0.18</v>
      </c>
      <c r="E654" s="10">
        <v>0.18</v>
      </c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1:17" ht="14.25" customHeight="1" x14ac:dyDescent="0.2">
      <c r="A655" s="6"/>
      <c r="B655" s="13" t="s">
        <v>24</v>
      </c>
      <c r="C655" s="29"/>
      <c r="D655" s="9">
        <v>155</v>
      </c>
      <c r="E655" s="10">
        <v>155</v>
      </c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1:17" ht="12.75" customHeight="1" x14ac:dyDescent="0.2">
      <c r="A656" s="16"/>
      <c r="B656" s="16" t="s">
        <v>63</v>
      </c>
      <c r="C656" s="55"/>
      <c r="D656" s="55"/>
      <c r="E656" s="55"/>
      <c r="F656" s="19">
        <f t="shared" ref="F656:O656" si="36">SUM(F620:F655)</f>
        <v>35.68</v>
      </c>
      <c r="G656" s="19">
        <f t="shared" si="36"/>
        <v>31.650000000000002</v>
      </c>
      <c r="H656" s="19">
        <f t="shared" si="36"/>
        <v>122.35</v>
      </c>
      <c r="I656" s="19">
        <f t="shared" si="36"/>
        <v>795.4</v>
      </c>
      <c r="J656" s="19">
        <f t="shared" si="36"/>
        <v>7.4999999999999997E-2</v>
      </c>
      <c r="K656" s="19">
        <f t="shared" si="36"/>
        <v>1.4999999999999999E-2</v>
      </c>
      <c r="L656" s="19">
        <f t="shared" si="36"/>
        <v>4.92</v>
      </c>
      <c r="M656" s="19">
        <f t="shared" si="36"/>
        <v>24</v>
      </c>
      <c r="N656" s="19">
        <f t="shared" si="36"/>
        <v>1.46</v>
      </c>
      <c r="O656" s="19">
        <f t="shared" si="36"/>
        <v>78.430000000000007</v>
      </c>
      <c r="P656" s="129"/>
      <c r="Q656" s="130"/>
    </row>
    <row r="657" spans="1:17" ht="15.75" hidden="1" customHeight="1" x14ac:dyDescent="0.2">
      <c r="A657" s="11"/>
      <c r="B657" s="13"/>
      <c r="C657" s="11"/>
      <c r="D657" s="11"/>
      <c r="E657" s="11"/>
      <c r="F657" s="11">
        <f t="shared" ref="F657:L657" si="37">SUM(F620:F656)</f>
        <v>71.36</v>
      </c>
      <c r="G657" s="11">
        <f t="shared" si="37"/>
        <v>63.300000000000004</v>
      </c>
      <c r="H657" s="11">
        <f t="shared" si="37"/>
        <v>244.7</v>
      </c>
      <c r="I657" s="11">
        <f t="shared" si="37"/>
        <v>1590.8</v>
      </c>
      <c r="J657" s="98">
        <f t="shared" si="37"/>
        <v>0.15</v>
      </c>
      <c r="K657" s="98">
        <f t="shared" si="37"/>
        <v>0.03</v>
      </c>
      <c r="L657" s="98">
        <f t="shared" si="37"/>
        <v>9.84</v>
      </c>
      <c r="M657" s="98"/>
      <c r="N657" s="98"/>
      <c r="O657" s="98"/>
    </row>
    <row r="658" spans="1:17" ht="14.25" customHeight="1" x14ac:dyDescent="0.2">
      <c r="A658" s="13"/>
      <c r="B658" s="21" t="s">
        <v>43</v>
      </c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</row>
    <row r="659" spans="1:17" ht="15" customHeight="1" x14ac:dyDescent="0.2">
      <c r="A659" s="10" t="s">
        <v>44</v>
      </c>
      <c r="B659" s="11" t="s">
        <v>45</v>
      </c>
      <c r="C659" s="10">
        <v>180</v>
      </c>
      <c r="D659" s="9">
        <v>186</v>
      </c>
      <c r="E659" s="10">
        <v>180</v>
      </c>
      <c r="F659" s="10">
        <v>5</v>
      </c>
      <c r="G659" s="10">
        <v>5.8</v>
      </c>
      <c r="H659" s="10">
        <v>7.4</v>
      </c>
      <c r="I659" s="10">
        <v>101.7</v>
      </c>
      <c r="J659" s="10">
        <v>7.1999999999999995E-2</v>
      </c>
      <c r="K659" s="10">
        <v>0.3</v>
      </c>
      <c r="L659" s="10">
        <v>1.26</v>
      </c>
      <c r="M659" s="10">
        <v>240</v>
      </c>
      <c r="N659" s="10">
        <v>0.2</v>
      </c>
      <c r="O659" s="10">
        <v>18.260000000000002</v>
      </c>
    </row>
    <row r="660" spans="1:17" ht="26.25" customHeight="1" x14ac:dyDescent="0.2">
      <c r="A660" s="10" t="s">
        <v>245</v>
      </c>
      <c r="B660" s="7" t="s">
        <v>330</v>
      </c>
      <c r="C660" s="10">
        <v>50</v>
      </c>
      <c r="D660" s="10"/>
      <c r="E660" s="10"/>
      <c r="F660" s="10">
        <v>3.53</v>
      </c>
      <c r="G660" s="10">
        <v>4.8</v>
      </c>
      <c r="H660" s="10">
        <v>48.67</v>
      </c>
      <c r="I660" s="10">
        <v>81.3</v>
      </c>
      <c r="J660" s="10"/>
      <c r="K660" s="10"/>
      <c r="L660" s="10">
        <v>0</v>
      </c>
      <c r="M660" s="10">
        <v>16.8</v>
      </c>
      <c r="N660" s="10">
        <v>0.56999999999999995</v>
      </c>
      <c r="O660" s="10">
        <v>6.58</v>
      </c>
    </row>
    <row r="661" spans="1:17" ht="15" customHeight="1" x14ac:dyDescent="0.2">
      <c r="A661" s="10"/>
      <c r="B661" s="30" t="s">
        <v>331</v>
      </c>
      <c r="C661" s="10"/>
      <c r="D661" s="10"/>
      <c r="E661" s="10">
        <v>38.700000000000003</v>
      </c>
      <c r="F661" s="10"/>
      <c r="G661" s="10"/>
      <c r="H661" s="10"/>
      <c r="I661" s="10"/>
      <c r="J661" s="10"/>
      <c r="K661" s="10"/>
      <c r="L661" s="10"/>
      <c r="M661" s="10"/>
      <c r="N661" s="10"/>
      <c r="O661" s="10"/>
    </row>
    <row r="662" spans="1:17" ht="15" customHeight="1" x14ac:dyDescent="0.2">
      <c r="A662" s="10"/>
      <c r="B662" s="30" t="s">
        <v>174</v>
      </c>
      <c r="C662" s="10"/>
      <c r="D662" s="81">
        <v>24.5</v>
      </c>
      <c r="E662" s="82">
        <v>24.5</v>
      </c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 spans="1:17" ht="15" customHeight="1" x14ac:dyDescent="0.2">
      <c r="A663" s="10"/>
      <c r="B663" s="30" t="s">
        <v>23</v>
      </c>
      <c r="C663" s="10"/>
      <c r="D663" s="83">
        <v>1.7</v>
      </c>
      <c r="E663" s="84">
        <v>1.7</v>
      </c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 spans="1:17" ht="15" customHeight="1" x14ac:dyDescent="0.2">
      <c r="A664" s="10"/>
      <c r="B664" s="30" t="s">
        <v>127</v>
      </c>
      <c r="C664" s="10"/>
      <c r="D664" s="81">
        <v>0.7</v>
      </c>
      <c r="E664" s="82">
        <v>0.7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 spans="1:17" ht="15" customHeight="1" x14ac:dyDescent="0.2">
      <c r="A665" s="10"/>
      <c r="B665" s="30" t="s">
        <v>34</v>
      </c>
      <c r="C665" s="10"/>
      <c r="D665" s="88">
        <v>0.4</v>
      </c>
      <c r="E665" s="89">
        <v>0.4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 spans="1:17" ht="15" customHeight="1" x14ac:dyDescent="0.2">
      <c r="A666" s="10"/>
      <c r="B666" s="30" t="s">
        <v>356</v>
      </c>
      <c r="C666" s="10"/>
      <c r="D666" s="83">
        <v>0.74</v>
      </c>
      <c r="E666" s="84">
        <v>0.74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 spans="1:17" ht="15" customHeight="1" x14ac:dyDescent="0.2">
      <c r="A667" s="10"/>
      <c r="B667" s="30" t="s">
        <v>24</v>
      </c>
      <c r="C667" s="10"/>
      <c r="D667" s="81">
        <v>11.6</v>
      </c>
      <c r="E667" s="82">
        <v>11.6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 spans="1:17" ht="15" customHeight="1" x14ac:dyDescent="0.2">
      <c r="A668" s="10"/>
      <c r="B668" s="30" t="s">
        <v>67</v>
      </c>
      <c r="C668" s="10"/>
      <c r="D668" s="83">
        <v>0.7</v>
      </c>
      <c r="E668" s="84">
        <v>0.7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 spans="1:17" ht="15" customHeight="1" x14ac:dyDescent="0.2">
      <c r="A669" s="10"/>
      <c r="B669" s="30" t="s">
        <v>149</v>
      </c>
      <c r="C669" s="10"/>
      <c r="D669" s="81">
        <v>16.8</v>
      </c>
      <c r="E669" s="82">
        <v>16.7</v>
      </c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 spans="1:17" ht="15" customHeight="1" x14ac:dyDescent="0.2">
      <c r="A670" s="10"/>
      <c r="B670" s="30" t="s">
        <v>332</v>
      </c>
      <c r="C670" s="10"/>
      <c r="D670" s="88">
        <v>0.17</v>
      </c>
      <c r="E670" s="89">
        <v>0.17</v>
      </c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 spans="1:17" ht="15.75" customHeight="1" x14ac:dyDescent="0.2">
      <c r="A671" s="13"/>
      <c r="B671" s="30" t="s">
        <v>333</v>
      </c>
      <c r="C671" s="10"/>
      <c r="D671" s="83" t="s">
        <v>334</v>
      </c>
      <c r="E671" s="84">
        <v>1</v>
      </c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 spans="1:17" ht="15" customHeight="1" x14ac:dyDescent="0.2">
      <c r="A672" s="19"/>
      <c r="B672" s="55" t="s">
        <v>46</v>
      </c>
      <c r="C672" s="44"/>
      <c r="D672" s="44"/>
      <c r="E672" s="44"/>
      <c r="F672" s="19">
        <f>F659+F660</f>
        <v>8.5299999999999994</v>
      </c>
      <c r="G672" s="19">
        <f t="shared" ref="G672:O672" si="38">G659+G660</f>
        <v>10.6</v>
      </c>
      <c r="H672" s="19">
        <f t="shared" si="38"/>
        <v>56.07</v>
      </c>
      <c r="I672" s="19">
        <f t="shared" si="38"/>
        <v>183</v>
      </c>
      <c r="J672" s="19">
        <f t="shared" si="38"/>
        <v>7.1999999999999995E-2</v>
      </c>
      <c r="K672" s="19">
        <f t="shared" si="38"/>
        <v>0.3</v>
      </c>
      <c r="L672" s="19">
        <f t="shared" si="38"/>
        <v>1.26</v>
      </c>
      <c r="M672" s="19">
        <f t="shared" si="38"/>
        <v>256.8</v>
      </c>
      <c r="N672" s="19">
        <f t="shared" si="38"/>
        <v>0.77</v>
      </c>
      <c r="O672" s="19">
        <f t="shared" si="38"/>
        <v>24.840000000000003</v>
      </c>
      <c r="P672" s="129"/>
      <c r="Q672" s="130"/>
    </row>
    <row r="673" spans="1:16" ht="12.75" customHeight="1" x14ac:dyDescent="0.2">
      <c r="A673" s="50"/>
      <c r="B673" s="39" t="s">
        <v>47</v>
      </c>
      <c r="C673" s="50"/>
      <c r="D673" s="50"/>
      <c r="E673" s="50"/>
      <c r="F673" s="36">
        <f t="shared" ref="F673:O673" si="39">F615+F618+F656+F672</f>
        <v>65.06</v>
      </c>
      <c r="G673" s="36">
        <f t="shared" si="39"/>
        <v>55.35</v>
      </c>
      <c r="H673" s="36">
        <f t="shared" si="39"/>
        <v>252.96999999999997</v>
      </c>
      <c r="I673" s="36">
        <f t="shared" si="39"/>
        <v>1413.6999999999998</v>
      </c>
      <c r="J673" s="36">
        <f t="shared" si="39"/>
        <v>0.27100000000000002</v>
      </c>
      <c r="K673" s="36">
        <f t="shared" si="39"/>
        <v>0.56699999999999995</v>
      </c>
      <c r="L673" s="36">
        <f t="shared" si="39"/>
        <v>18.38</v>
      </c>
      <c r="M673" s="36">
        <f t="shared" si="39"/>
        <v>392.8</v>
      </c>
      <c r="N673" s="36">
        <f t="shared" si="39"/>
        <v>5.8699999999999992</v>
      </c>
      <c r="O673" s="36">
        <f t="shared" si="39"/>
        <v>172.34</v>
      </c>
      <c r="P673" s="128">
        <f>O615+O618+O656+O672</f>
        <v>172.34</v>
      </c>
    </row>
    <row r="674" spans="1:16" ht="1.5" hidden="1" customHeight="1" x14ac:dyDescent="0.2">
      <c r="A674" s="13"/>
      <c r="B674" s="2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</row>
    <row r="675" spans="1:16" ht="15.75" customHeight="1" x14ac:dyDescent="0.2">
      <c r="A675" s="182" t="s">
        <v>136</v>
      </c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4"/>
    </row>
    <row r="676" spans="1:16" ht="15.75" customHeight="1" x14ac:dyDescent="0.2">
      <c r="A676" s="13"/>
      <c r="B676" s="28" t="s">
        <v>19</v>
      </c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</row>
    <row r="677" spans="1:16" ht="26.25" customHeight="1" x14ac:dyDescent="0.2">
      <c r="A677" s="13" t="s">
        <v>151</v>
      </c>
      <c r="B677" s="7" t="s">
        <v>191</v>
      </c>
      <c r="C677" s="10" t="s">
        <v>71</v>
      </c>
      <c r="D677" s="10"/>
      <c r="E677" s="10"/>
      <c r="F677" s="24">
        <v>8.6</v>
      </c>
      <c r="G677" s="24">
        <v>11.4</v>
      </c>
      <c r="H677" s="24">
        <v>47.1</v>
      </c>
      <c r="I677" s="24">
        <v>325</v>
      </c>
      <c r="J677" s="24">
        <v>0</v>
      </c>
      <c r="K677" s="24"/>
      <c r="L677" s="24">
        <v>0</v>
      </c>
      <c r="M677" s="24">
        <v>48</v>
      </c>
      <c r="N677" s="24">
        <v>2</v>
      </c>
      <c r="O677" s="24">
        <v>14.71</v>
      </c>
    </row>
    <row r="678" spans="1:16" ht="15.75" customHeight="1" x14ac:dyDescent="0.2">
      <c r="A678" s="13"/>
      <c r="B678" s="30" t="s">
        <v>61</v>
      </c>
      <c r="C678" s="10"/>
      <c r="D678" s="90">
        <v>50</v>
      </c>
      <c r="E678" s="91">
        <v>50</v>
      </c>
      <c r="F678" s="10"/>
      <c r="G678" s="10"/>
      <c r="H678" s="10"/>
      <c r="I678" s="10"/>
      <c r="J678" s="10"/>
      <c r="K678" s="10"/>
      <c r="L678" s="10"/>
      <c r="M678" s="10"/>
      <c r="N678" s="10"/>
      <c r="O678" s="10"/>
    </row>
    <row r="679" spans="1:16" ht="14.25" customHeight="1" x14ac:dyDescent="0.2">
      <c r="A679" s="13"/>
      <c r="B679" s="13" t="s">
        <v>24</v>
      </c>
      <c r="C679" s="10"/>
      <c r="D679" s="81">
        <v>60</v>
      </c>
      <c r="E679" s="82">
        <v>60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</row>
    <row r="680" spans="1:16" ht="15" customHeight="1" x14ac:dyDescent="0.2">
      <c r="A680" s="13"/>
      <c r="B680" s="13" t="s">
        <v>109</v>
      </c>
      <c r="C680" s="10"/>
      <c r="D680" s="83">
        <v>100</v>
      </c>
      <c r="E680" s="84">
        <v>100</v>
      </c>
      <c r="F680" s="10"/>
      <c r="G680" s="10"/>
      <c r="H680" s="10"/>
      <c r="I680" s="10"/>
      <c r="J680" s="10"/>
      <c r="K680" s="10"/>
      <c r="L680" s="10"/>
      <c r="M680" s="10"/>
      <c r="N680" s="10"/>
      <c r="O680" s="10"/>
    </row>
    <row r="681" spans="1:16" ht="15" customHeight="1" x14ac:dyDescent="0.2">
      <c r="A681" s="13"/>
      <c r="B681" s="13" t="s">
        <v>23</v>
      </c>
      <c r="C681" s="10"/>
      <c r="D681" s="81">
        <v>6</v>
      </c>
      <c r="E681" s="82">
        <v>6</v>
      </c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 spans="1:16" ht="15" customHeight="1" x14ac:dyDescent="0.2">
      <c r="A682" s="13"/>
      <c r="B682" s="13" t="s">
        <v>34</v>
      </c>
      <c r="C682" s="10"/>
      <c r="D682" s="10">
        <v>2</v>
      </c>
      <c r="E682" s="10">
        <v>2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 spans="1:16" ht="16.5" customHeight="1" x14ac:dyDescent="0.2">
      <c r="A683" s="13"/>
      <c r="B683" s="13" t="s">
        <v>62</v>
      </c>
      <c r="C683" s="10"/>
      <c r="D683" s="10">
        <v>5</v>
      </c>
      <c r="E683" s="10">
        <v>5</v>
      </c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 spans="1:16" ht="15.75" customHeight="1" x14ac:dyDescent="0.2">
      <c r="A684" s="13"/>
      <c r="B684" s="13" t="s">
        <v>152</v>
      </c>
      <c r="C684" s="10"/>
      <c r="D684" s="10"/>
      <c r="E684" s="10">
        <v>200</v>
      </c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 spans="1:16" ht="14.25" customHeight="1" x14ac:dyDescent="0.2">
      <c r="A685" s="11"/>
      <c r="B685" s="11" t="s">
        <v>20</v>
      </c>
      <c r="C685" s="9">
        <v>40</v>
      </c>
      <c r="D685" s="9">
        <v>40</v>
      </c>
      <c r="E685" s="10">
        <v>40</v>
      </c>
      <c r="F685" s="10">
        <v>2.72</v>
      </c>
      <c r="G685" s="10">
        <v>0.48</v>
      </c>
      <c r="H685" s="10">
        <v>15.9</v>
      </c>
      <c r="I685" s="10">
        <v>80</v>
      </c>
      <c r="J685" s="10">
        <v>0.06</v>
      </c>
      <c r="K685" s="10">
        <v>0.03</v>
      </c>
      <c r="L685" s="10">
        <v>0</v>
      </c>
      <c r="M685" s="10">
        <v>19.2</v>
      </c>
      <c r="N685" s="10">
        <v>20</v>
      </c>
      <c r="O685" s="12">
        <v>1.63</v>
      </c>
    </row>
    <row r="686" spans="1:16" ht="14.25" customHeight="1" x14ac:dyDescent="0.2">
      <c r="A686" s="10" t="s">
        <v>134</v>
      </c>
      <c r="B686" s="11" t="s">
        <v>135</v>
      </c>
      <c r="C686" s="10">
        <v>15</v>
      </c>
      <c r="D686" s="9">
        <v>16</v>
      </c>
      <c r="E686" s="10">
        <v>15</v>
      </c>
      <c r="F686" s="10">
        <v>3.9</v>
      </c>
      <c r="G686" s="24">
        <v>4</v>
      </c>
      <c r="H686" s="10">
        <v>0</v>
      </c>
      <c r="I686" s="10">
        <v>52.9</v>
      </c>
      <c r="J686" s="10">
        <v>4.0000000000000001E-3</v>
      </c>
      <c r="K686" s="10">
        <v>0.03</v>
      </c>
      <c r="L686" s="10">
        <v>0.08</v>
      </c>
      <c r="M686" s="10">
        <v>88</v>
      </c>
      <c r="N686" s="10">
        <v>0.1</v>
      </c>
      <c r="O686" s="12">
        <v>12</v>
      </c>
    </row>
    <row r="687" spans="1:16" ht="24.75" customHeight="1" x14ac:dyDescent="0.2">
      <c r="A687" s="41" t="s">
        <v>310</v>
      </c>
      <c r="B687" s="13" t="s">
        <v>303</v>
      </c>
      <c r="C687" s="41">
        <v>180</v>
      </c>
      <c r="D687" s="42"/>
      <c r="E687" s="41"/>
      <c r="F687" s="41">
        <v>2.52</v>
      </c>
      <c r="G687" s="41">
        <v>2.5</v>
      </c>
      <c r="H687" s="41">
        <v>13.6</v>
      </c>
      <c r="I687" s="41">
        <v>79.2</v>
      </c>
      <c r="J687" s="41">
        <v>0.14000000000000001</v>
      </c>
      <c r="K687" s="41">
        <v>0.8</v>
      </c>
      <c r="L687" s="41">
        <v>0.63</v>
      </c>
      <c r="M687" s="142"/>
      <c r="N687" s="142"/>
      <c r="O687" s="142">
        <v>8.14</v>
      </c>
    </row>
    <row r="688" spans="1:16" ht="15.75" customHeight="1" x14ac:dyDescent="0.2">
      <c r="A688" s="11"/>
      <c r="B688" s="13" t="s">
        <v>72</v>
      </c>
      <c r="C688" s="168"/>
      <c r="D688" s="10">
        <v>2.2000000000000002</v>
      </c>
      <c r="E688" s="10">
        <v>2.2000000000000002</v>
      </c>
      <c r="F688" s="168"/>
      <c r="G688" s="168"/>
      <c r="H688" s="168"/>
      <c r="I688" s="168"/>
      <c r="J688" s="74"/>
      <c r="K688" s="74"/>
      <c r="L688" s="74"/>
      <c r="M688" s="142"/>
      <c r="N688" s="142"/>
      <c r="O688" s="142"/>
    </row>
    <row r="689" spans="1:17" ht="15.75" customHeight="1" x14ac:dyDescent="0.2">
      <c r="A689" s="11"/>
      <c r="B689" s="13" t="s">
        <v>23</v>
      </c>
      <c r="C689" s="168"/>
      <c r="D689" s="10">
        <v>9</v>
      </c>
      <c r="E689" s="10">
        <v>9</v>
      </c>
      <c r="F689" s="168"/>
      <c r="G689" s="168"/>
      <c r="H689" s="168"/>
      <c r="I689" s="168"/>
      <c r="J689" s="74"/>
      <c r="K689" s="74"/>
      <c r="L689" s="74"/>
      <c r="M689" s="142"/>
      <c r="N689" s="142"/>
      <c r="O689" s="142"/>
    </row>
    <row r="690" spans="1:17" ht="15.75" customHeight="1" x14ac:dyDescent="0.2">
      <c r="A690" s="10"/>
      <c r="B690" s="13" t="s">
        <v>73</v>
      </c>
      <c r="C690" s="10"/>
      <c r="D690" s="10">
        <v>90</v>
      </c>
      <c r="E690" s="10">
        <v>90</v>
      </c>
      <c r="F690" s="10"/>
      <c r="G690" s="10"/>
      <c r="H690" s="10"/>
      <c r="I690" s="10"/>
      <c r="J690" s="10"/>
      <c r="K690" s="10"/>
      <c r="L690" s="10"/>
      <c r="M690" s="142"/>
      <c r="N690" s="142"/>
      <c r="O690" s="142"/>
    </row>
    <row r="691" spans="1:17" ht="15.75" customHeight="1" x14ac:dyDescent="0.2">
      <c r="A691" s="10"/>
      <c r="B691" s="13" t="s">
        <v>24</v>
      </c>
      <c r="C691" s="10"/>
      <c r="D691" s="10">
        <v>99</v>
      </c>
      <c r="E691" s="10">
        <v>99</v>
      </c>
      <c r="F691" s="10"/>
      <c r="G691" s="10"/>
      <c r="H691" s="10"/>
      <c r="I691" s="10"/>
      <c r="J691" s="10"/>
      <c r="K691" s="10"/>
      <c r="L691" s="10"/>
      <c r="M691" s="142"/>
      <c r="N691" s="142"/>
      <c r="O691" s="142"/>
    </row>
    <row r="692" spans="1:17" ht="14.25" customHeight="1" x14ac:dyDescent="0.2">
      <c r="A692" s="16"/>
      <c r="B692" s="16" t="s">
        <v>55</v>
      </c>
      <c r="C692" s="19"/>
      <c r="D692" s="19"/>
      <c r="E692" s="19"/>
      <c r="F692" s="19">
        <f t="shared" ref="F692:O692" si="40">SUM(F677:F691)</f>
        <v>17.740000000000002</v>
      </c>
      <c r="G692" s="19">
        <f t="shared" si="40"/>
        <v>18.380000000000003</v>
      </c>
      <c r="H692" s="19">
        <f t="shared" si="40"/>
        <v>76.599999999999994</v>
      </c>
      <c r="I692" s="19">
        <f t="shared" si="40"/>
        <v>537.1</v>
      </c>
      <c r="J692" s="19">
        <f t="shared" si="40"/>
        <v>0.20400000000000001</v>
      </c>
      <c r="K692" s="19">
        <f t="shared" si="40"/>
        <v>0.8600000000000001</v>
      </c>
      <c r="L692" s="19">
        <f t="shared" si="40"/>
        <v>0.71</v>
      </c>
      <c r="M692" s="19">
        <f t="shared" si="40"/>
        <v>155.19999999999999</v>
      </c>
      <c r="N692" s="19">
        <f t="shared" si="40"/>
        <v>22.1</v>
      </c>
      <c r="O692" s="19">
        <f t="shared" si="40"/>
        <v>36.480000000000004</v>
      </c>
      <c r="P692" s="128"/>
    </row>
    <row r="693" spans="1:17" ht="14.25" customHeight="1" x14ac:dyDescent="0.2">
      <c r="A693" s="24"/>
      <c r="B693" s="21" t="s">
        <v>26</v>
      </c>
      <c r="C693" s="24"/>
      <c r="D693" s="23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</row>
    <row r="694" spans="1:17" ht="14.25" customHeight="1" x14ac:dyDescent="0.2">
      <c r="A694" s="24" t="s">
        <v>56</v>
      </c>
      <c r="B694" s="37" t="s">
        <v>279</v>
      </c>
      <c r="C694" s="24">
        <v>75</v>
      </c>
      <c r="D694" s="24">
        <v>75</v>
      </c>
      <c r="E694" s="24">
        <v>75</v>
      </c>
      <c r="F694" s="24">
        <v>0.26</v>
      </c>
      <c r="G694" s="24">
        <v>0</v>
      </c>
      <c r="H694" s="24">
        <v>10.6</v>
      </c>
      <c r="I694" s="24">
        <v>54.2</v>
      </c>
      <c r="J694" s="24">
        <v>5</v>
      </c>
      <c r="K694" s="24">
        <v>12.8</v>
      </c>
      <c r="L694" s="24">
        <v>5.3</v>
      </c>
      <c r="M694" s="24"/>
      <c r="N694" s="24"/>
      <c r="O694" s="24">
        <v>10.98</v>
      </c>
    </row>
    <row r="695" spans="1:17" ht="12.75" customHeight="1" x14ac:dyDescent="0.2">
      <c r="A695" s="19"/>
      <c r="B695" s="16" t="s">
        <v>28</v>
      </c>
      <c r="C695" s="19"/>
      <c r="D695" s="18"/>
      <c r="E695" s="19"/>
      <c r="F695" s="19">
        <f t="shared" ref="F695:O695" si="41">F694</f>
        <v>0.26</v>
      </c>
      <c r="G695" s="19">
        <f t="shared" si="41"/>
        <v>0</v>
      </c>
      <c r="H695" s="19">
        <f t="shared" si="41"/>
        <v>10.6</v>
      </c>
      <c r="I695" s="19">
        <f t="shared" si="41"/>
        <v>54.2</v>
      </c>
      <c r="J695" s="19">
        <f t="shared" si="41"/>
        <v>5</v>
      </c>
      <c r="K695" s="19">
        <f t="shared" si="41"/>
        <v>12.8</v>
      </c>
      <c r="L695" s="19">
        <f t="shared" si="41"/>
        <v>5.3</v>
      </c>
      <c r="M695" s="19">
        <f t="shared" si="41"/>
        <v>0</v>
      </c>
      <c r="N695" s="19">
        <f t="shared" si="41"/>
        <v>0</v>
      </c>
      <c r="O695" s="19">
        <f t="shared" si="41"/>
        <v>10.98</v>
      </c>
      <c r="P695" s="129"/>
      <c r="Q695" s="130"/>
    </row>
    <row r="696" spans="1:17" ht="15" hidden="1" customHeight="1" x14ac:dyDescent="0.2">
      <c r="A696" s="13"/>
      <c r="B696" s="13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</row>
    <row r="697" spans="1:17" ht="15.75" customHeight="1" x14ac:dyDescent="0.2">
      <c r="A697" s="13"/>
      <c r="B697" s="21" t="s">
        <v>29</v>
      </c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</row>
    <row r="698" spans="1:17" ht="25.5" customHeight="1" x14ac:dyDescent="0.2">
      <c r="A698" s="24" t="s">
        <v>277</v>
      </c>
      <c r="B698" s="7" t="s">
        <v>225</v>
      </c>
      <c r="C698" s="10">
        <v>200</v>
      </c>
      <c r="D698" s="8"/>
      <c r="E698" s="10"/>
      <c r="F698" s="10">
        <v>3</v>
      </c>
      <c r="G698" s="10">
        <v>3.28</v>
      </c>
      <c r="H698" s="10">
        <v>13.52</v>
      </c>
      <c r="I698" s="10">
        <v>95.76</v>
      </c>
      <c r="J698" s="10"/>
      <c r="K698" s="10"/>
      <c r="L698" s="10">
        <v>4.5999999999999996</v>
      </c>
      <c r="M698" s="10">
        <v>35</v>
      </c>
      <c r="N698" s="10">
        <v>1.25</v>
      </c>
      <c r="O698" s="12">
        <v>6.86</v>
      </c>
    </row>
    <row r="699" spans="1:17" ht="15.75" customHeight="1" x14ac:dyDescent="0.2">
      <c r="A699" s="10"/>
      <c r="B699" s="43" t="s">
        <v>172</v>
      </c>
      <c r="C699" s="10"/>
      <c r="D699" s="9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 spans="1:17" ht="15.75" customHeight="1" x14ac:dyDescent="0.2">
      <c r="A700" s="10"/>
      <c r="B700" s="46" t="s">
        <v>288</v>
      </c>
      <c r="C700" s="10"/>
      <c r="D700" s="75">
        <v>53.3</v>
      </c>
      <c r="E700" s="76">
        <v>40</v>
      </c>
      <c r="F700" s="10"/>
      <c r="G700" s="10"/>
      <c r="H700" s="10"/>
      <c r="I700" s="10"/>
      <c r="J700" s="10"/>
      <c r="K700" s="10"/>
      <c r="L700" s="10"/>
      <c r="M700" s="10"/>
      <c r="N700" s="10"/>
      <c r="O700" s="10"/>
    </row>
    <row r="701" spans="1:17" ht="15.75" customHeight="1" x14ac:dyDescent="0.2">
      <c r="A701" s="10"/>
      <c r="B701" s="45" t="s">
        <v>289</v>
      </c>
      <c r="C701" s="10"/>
      <c r="D701" s="77">
        <v>57.1</v>
      </c>
      <c r="E701" s="78">
        <v>40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 spans="1:17" ht="15.75" customHeight="1" x14ac:dyDescent="0.2">
      <c r="A702" s="10"/>
      <c r="B702" s="45" t="s">
        <v>165</v>
      </c>
      <c r="C702" s="10"/>
      <c r="D702" s="75">
        <v>61.5</v>
      </c>
      <c r="E702" s="76">
        <v>40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 spans="1:17" ht="15.75" customHeight="1" x14ac:dyDescent="0.2">
      <c r="A703" s="10"/>
      <c r="B703" s="45" t="s">
        <v>290</v>
      </c>
      <c r="C703" s="10"/>
      <c r="D703" s="79">
        <v>66.7</v>
      </c>
      <c r="E703" s="80">
        <v>40</v>
      </c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 spans="1:17" ht="15.75" customHeight="1" x14ac:dyDescent="0.2">
      <c r="A704" s="10"/>
      <c r="B704" s="43" t="s">
        <v>166</v>
      </c>
      <c r="C704" s="10"/>
      <c r="D704" s="9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 spans="1:16" ht="15.75" customHeight="1" x14ac:dyDescent="0.2">
      <c r="A705" s="10"/>
      <c r="B705" s="46" t="s">
        <v>300</v>
      </c>
      <c r="C705" s="10"/>
      <c r="D705" s="81">
        <v>10</v>
      </c>
      <c r="E705" s="82">
        <v>8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 spans="1:16" ht="15.75" customHeight="1" x14ac:dyDescent="0.2">
      <c r="A706" s="10"/>
      <c r="B706" s="46" t="s">
        <v>301</v>
      </c>
      <c r="C706" s="10"/>
      <c r="D706" s="83">
        <v>10.7</v>
      </c>
      <c r="E706" s="84">
        <v>8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 spans="1:16" ht="15.75" customHeight="1" x14ac:dyDescent="0.2">
      <c r="A707" s="10"/>
      <c r="B707" s="30" t="s">
        <v>169</v>
      </c>
      <c r="C707" s="10"/>
      <c r="D707" s="75">
        <v>2.6</v>
      </c>
      <c r="E707" s="76">
        <v>2</v>
      </c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 spans="1:16" ht="15.75" customHeight="1" x14ac:dyDescent="0.2">
      <c r="A708" s="10"/>
      <c r="B708" s="30" t="s">
        <v>32</v>
      </c>
      <c r="C708" s="10"/>
      <c r="D708" s="77">
        <v>9.6</v>
      </c>
      <c r="E708" s="78">
        <v>8</v>
      </c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 spans="1:16" ht="15.75" customHeight="1" x14ac:dyDescent="0.2">
      <c r="A709" s="10"/>
      <c r="B709" s="43" t="s">
        <v>51</v>
      </c>
      <c r="C709" s="10"/>
      <c r="D709" s="9">
        <v>2</v>
      </c>
      <c r="E709" s="10">
        <v>2</v>
      </c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 spans="1:16" ht="15.75" customHeight="1" x14ac:dyDescent="0.2">
      <c r="A710" s="10"/>
      <c r="B710" s="30" t="s">
        <v>57</v>
      </c>
      <c r="C710" s="10">
        <v>52</v>
      </c>
      <c r="D710" s="8"/>
      <c r="E710" s="80">
        <v>52</v>
      </c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 spans="1:16" ht="15.75" customHeight="1" x14ac:dyDescent="0.2">
      <c r="A711" s="6"/>
      <c r="B711" s="30" t="s">
        <v>36</v>
      </c>
      <c r="C711" s="10"/>
      <c r="D711" s="77">
        <v>16</v>
      </c>
      <c r="E711" s="78">
        <v>16</v>
      </c>
      <c r="F711" s="13"/>
      <c r="G711" s="13"/>
      <c r="H711" s="13"/>
      <c r="I711" s="13"/>
      <c r="J711" s="13"/>
      <c r="K711" s="13"/>
      <c r="L711" s="13"/>
      <c r="M711" s="13"/>
      <c r="N711" s="13"/>
      <c r="O711" s="29"/>
    </row>
    <row r="712" spans="1:16" ht="15.75" customHeight="1" x14ac:dyDescent="0.2">
      <c r="A712" s="6"/>
      <c r="B712" s="30" t="s">
        <v>51</v>
      </c>
      <c r="C712" s="10"/>
      <c r="D712" s="75">
        <v>1.8</v>
      </c>
      <c r="E712" s="76">
        <v>1.8</v>
      </c>
      <c r="F712" s="13"/>
      <c r="G712" s="13"/>
      <c r="H712" s="13"/>
      <c r="I712" s="13"/>
      <c r="J712" s="13"/>
      <c r="K712" s="13"/>
      <c r="L712" s="13"/>
      <c r="M712" s="13"/>
      <c r="N712" s="13"/>
      <c r="O712" s="29"/>
    </row>
    <row r="713" spans="1:16" ht="15.75" customHeight="1" x14ac:dyDescent="0.2">
      <c r="A713" s="6"/>
      <c r="B713" s="30" t="s">
        <v>50</v>
      </c>
      <c r="C713" s="10"/>
      <c r="D713" s="77" t="s">
        <v>170</v>
      </c>
      <c r="E713" s="78">
        <v>5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9"/>
    </row>
    <row r="714" spans="1:16" ht="15.75" customHeight="1" x14ac:dyDescent="0.2">
      <c r="A714" s="6"/>
      <c r="B714" s="30" t="s">
        <v>24</v>
      </c>
      <c r="C714" s="10"/>
      <c r="D714" s="75">
        <v>25</v>
      </c>
      <c r="E714" s="76">
        <v>25</v>
      </c>
      <c r="F714" s="10"/>
      <c r="G714" s="10"/>
      <c r="H714" s="10"/>
      <c r="I714" s="10"/>
      <c r="J714" s="10"/>
      <c r="K714" s="10"/>
      <c r="L714" s="10"/>
      <c r="M714" s="10"/>
      <c r="N714" s="10"/>
      <c r="O714" s="8"/>
    </row>
    <row r="715" spans="1:16" ht="15.75" customHeight="1" x14ac:dyDescent="0.2">
      <c r="A715" s="6"/>
      <c r="B715" s="30" t="s">
        <v>34</v>
      </c>
      <c r="C715" s="8"/>
      <c r="D715" s="79">
        <v>0.5</v>
      </c>
      <c r="E715" s="80">
        <v>0.5</v>
      </c>
      <c r="F715" s="10"/>
      <c r="G715" s="10"/>
      <c r="H715" s="10"/>
      <c r="I715" s="10"/>
      <c r="J715" s="10"/>
      <c r="K715" s="10"/>
      <c r="L715" s="10"/>
      <c r="M715" s="10"/>
      <c r="N715" s="10"/>
      <c r="O715" s="8"/>
    </row>
    <row r="716" spans="1:16" ht="15.75" customHeight="1" x14ac:dyDescent="0.2">
      <c r="A716" s="6"/>
      <c r="B716" s="30" t="s">
        <v>76</v>
      </c>
      <c r="C716" s="8"/>
      <c r="D716" s="77">
        <v>150</v>
      </c>
      <c r="E716" s="78">
        <v>150</v>
      </c>
      <c r="F716" s="10"/>
      <c r="G716" s="10"/>
      <c r="H716" s="10"/>
      <c r="I716" s="10"/>
      <c r="J716" s="10"/>
      <c r="K716" s="10"/>
      <c r="L716" s="10"/>
      <c r="M716" s="10"/>
      <c r="N716" s="10"/>
      <c r="O716" s="8"/>
    </row>
    <row r="717" spans="1:16" ht="15.75" customHeight="1" x14ac:dyDescent="0.2">
      <c r="A717" s="6"/>
      <c r="B717" s="30" t="s">
        <v>34</v>
      </c>
      <c r="C717" s="8"/>
      <c r="D717" s="85">
        <v>2</v>
      </c>
      <c r="E717" s="86">
        <v>2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8"/>
    </row>
    <row r="718" spans="1:16" ht="13.5" customHeight="1" x14ac:dyDescent="0.2">
      <c r="A718" s="136" t="s">
        <v>228</v>
      </c>
      <c r="B718" s="137" t="s">
        <v>91</v>
      </c>
      <c r="C718" s="105">
        <v>80</v>
      </c>
      <c r="D718" s="105"/>
      <c r="E718" s="96"/>
      <c r="F718" s="105">
        <v>15.82</v>
      </c>
      <c r="G718" s="105">
        <v>17.77</v>
      </c>
      <c r="H718" s="105">
        <v>18.079999999999998</v>
      </c>
      <c r="I718" s="105">
        <v>265.43</v>
      </c>
      <c r="J718" s="105">
        <v>6.4000000000000001E-2</v>
      </c>
      <c r="K718" s="105">
        <v>9.6000000000000002E-2</v>
      </c>
      <c r="L718" s="105">
        <v>0</v>
      </c>
      <c r="M718" s="105">
        <v>16.8</v>
      </c>
      <c r="N718" s="105">
        <v>1.2</v>
      </c>
      <c r="O718" s="105">
        <v>45.15</v>
      </c>
      <c r="P718" s="4"/>
    </row>
    <row r="719" spans="1:16" ht="14.25" customHeight="1" x14ac:dyDescent="0.2">
      <c r="A719" s="13"/>
      <c r="B719" s="13" t="s">
        <v>74</v>
      </c>
      <c r="C719" s="10"/>
      <c r="D719" s="47">
        <v>62</v>
      </c>
      <c r="E719" s="47">
        <v>59.2</v>
      </c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4"/>
    </row>
    <row r="720" spans="1:16" ht="14.25" customHeight="1" x14ac:dyDescent="0.2">
      <c r="A720" s="13"/>
      <c r="B720" s="13" t="s">
        <v>92</v>
      </c>
      <c r="C720" s="10"/>
      <c r="D720" s="10">
        <v>14.4</v>
      </c>
      <c r="E720" s="10">
        <v>14.4</v>
      </c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4"/>
    </row>
    <row r="721" spans="1:25" ht="15.75" customHeight="1" x14ac:dyDescent="0.2">
      <c r="A721" s="13"/>
      <c r="B721" s="13" t="s">
        <v>361</v>
      </c>
      <c r="C721" s="10"/>
      <c r="D721" s="10">
        <v>19.2</v>
      </c>
      <c r="E721" s="10">
        <v>19.2</v>
      </c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4"/>
    </row>
    <row r="722" spans="1:25" ht="14.25" customHeight="1" x14ac:dyDescent="0.2">
      <c r="A722" s="13"/>
      <c r="B722" s="13" t="s">
        <v>93</v>
      </c>
      <c r="C722" s="10"/>
      <c r="D722" s="10">
        <v>8</v>
      </c>
      <c r="E722" s="10">
        <v>8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4"/>
    </row>
    <row r="723" spans="1:25" ht="15" customHeight="1" x14ac:dyDescent="0.2">
      <c r="A723" s="13"/>
      <c r="B723" s="13" t="s">
        <v>75</v>
      </c>
      <c r="C723" s="10"/>
      <c r="D723" s="10"/>
      <c r="E723" s="10">
        <v>99.3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4"/>
    </row>
    <row r="724" spans="1:25" ht="15.75" customHeight="1" x14ac:dyDescent="0.2">
      <c r="A724" s="13"/>
      <c r="B724" s="13" t="s">
        <v>33</v>
      </c>
      <c r="C724" s="10"/>
      <c r="D724" s="10">
        <v>4.8</v>
      </c>
      <c r="E724" s="10">
        <v>4.8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4"/>
    </row>
    <row r="725" spans="1:25" ht="15" customHeight="1" x14ac:dyDescent="0.2">
      <c r="A725" s="10"/>
      <c r="B725" s="13" t="s">
        <v>34</v>
      </c>
      <c r="C725" s="10"/>
      <c r="D725" s="10">
        <v>1.2</v>
      </c>
      <c r="E725" s="10">
        <v>1.2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4"/>
    </row>
    <row r="726" spans="1:25" ht="14.25" customHeight="1" x14ac:dyDescent="0.2">
      <c r="A726" s="6" t="s">
        <v>276</v>
      </c>
      <c r="B726" s="7" t="s">
        <v>189</v>
      </c>
      <c r="C726" s="9">
        <v>150</v>
      </c>
      <c r="D726" s="9"/>
      <c r="E726" s="10"/>
      <c r="F726" s="24">
        <v>3.13</v>
      </c>
      <c r="G726" s="24">
        <v>5.56</v>
      </c>
      <c r="H726" s="24">
        <v>14.38</v>
      </c>
      <c r="I726" s="24">
        <v>120</v>
      </c>
      <c r="J726" s="31"/>
      <c r="K726" s="31"/>
      <c r="L726" s="31">
        <v>24.99</v>
      </c>
      <c r="M726" s="31"/>
      <c r="N726" s="31"/>
      <c r="O726" s="166">
        <v>12.5</v>
      </c>
    </row>
    <row r="727" spans="1:25" ht="14.25" customHeight="1" x14ac:dyDescent="0.2">
      <c r="A727" s="6"/>
      <c r="B727" s="30" t="s">
        <v>171</v>
      </c>
      <c r="C727" s="9"/>
      <c r="D727" s="90">
        <v>215</v>
      </c>
      <c r="E727" s="91">
        <v>172</v>
      </c>
      <c r="F727" s="24"/>
      <c r="G727" s="24"/>
      <c r="H727" s="24"/>
      <c r="I727" s="24"/>
      <c r="J727" s="31"/>
      <c r="K727" s="31"/>
      <c r="L727" s="31"/>
      <c r="M727" s="31"/>
      <c r="N727" s="31"/>
      <c r="O727" s="31"/>
    </row>
    <row r="728" spans="1:25" ht="13.5" customHeight="1" x14ac:dyDescent="0.2">
      <c r="A728" s="6"/>
      <c r="B728" s="30" t="s">
        <v>33</v>
      </c>
      <c r="C728" s="9"/>
      <c r="D728" s="81">
        <v>5.25</v>
      </c>
      <c r="E728" s="82">
        <v>5.25</v>
      </c>
      <c r="F728" s="24"/>
      <c r="G728" s="24"/>
      <c r="H728" s="24"/>
      <c r="I728" s="24"/>
      <c r="J728" s="31"/>
      <c r="K728" s="31"/>
      <c r="L728" s="31"/>
      <c r="M728" s="31"/>
      <c r="N728" s="31"/>
      <c r="O728" s="31"/>
      <c r="S728" s="48"/>
      <c r="T728" s="48"/>
      <c r="U728" s="48"/>
      <c r="V728" s="48"/>
      <c r="W728" s="64"/>
      <c r="X728" s="64"/>
      <c r="Y728" s="64"/>
    </row>
    <row r="729" spans="1:25" ht="15" customHeight="1" x14ac:dyDescent="0.2">
      <c r="A729" s="6"/>
      <c r="B729" s="43" t="s">
        <v>166</v>
      </c>
      <c r="C729" s="9"/>
      <c r="D729" s="9"/>
      <c r="E729" s="10"/>
      <c r="F729" s="24"/>
      <c r="G729" s="24"/>
      <c r="H729" s="24"/>
      <c r="I729" s="24"/>
      <c r="J729" s="31"/>
      <c r="K729" s="31"/>
      <c r="L729" s="31"/>
      <c r="M729" s="31"/>
      <c r="N729" s="31"/>
      <c r="O729" s="31"/>
      <c r="S729" s="48"/>
      <c r="T729" s="48"/>
      <c r="U729" s="48"/>
      <c r="V729" s="48"/>
      <c r="W729" s="64"/>
      <c r="X729" s="64"/>
      <c r="Y729" s="64"/>
    </row>
    <row r="730" spans="1:25" ht="14.25" customHeight="1" x14ac:dyDescent="0.2">
      <c r="A730" s="6"/>
      <c r="B730" s="46" t="s">
        <v>300</v>
      </c>
      <c r="C730" s="9"/>
      <c r="D730" s="83">
        <v>3.7</v>
      </c>
      <c r="E730" s="84">
        <v>3</v>
      </c>
      <c r="F730" s="24"/>
      <c r="G730" s="24"/>
      <c r="H730" s="24"/>
      <c r="I730" s="24"/>
      <c r="J730" s="31"/>
      <c r="K730" s="31"/>
      <c r="L730" s="31"/>
      <c r="M730" s="31"/>
      <c r="N730" s="31"/>
      <c r="O730" s="31"/>
      <c r="S730" s="48"/>
      <c r="T730" s="48"/>
      <c r="U730" s="48"/>
      <c r="V730" s="48"/>
      <c r="W730" s="64"/>
      <c r="X730" s="64"/>
      <c r="Y730" s="64"/>
    </row>
    <row r="731" spans="1:25" ht="14.25" customHeight="1" x14ac:dyDescent="0.2">
      <c r="A731" s="6"/>
      <c r="B731" s="46" t="s">
        <v>301</v>
      </c>
      <c r="C731" s="9"/>
      <c r="D731" s="9">
        <v>4</v>
      </c>
      <c r="E731" s="10">
        <v>3</v>
      </c>
      <c r="F731" s="24"/>
      <c r="G731" s="24"/>
      <c r="H731" s="24"/>
      <c r="I731" s="24"/>
      <c r="J731" s="31"/>
      <c r="K731" s="31"/>
      <c r="L731" s="31"/>
      <c r="M731" s="31"/>
      <c r="N731" s="31"/>
      <c r="O731" s="31"/>
      <c r="S731" s="48"/>
      <c r="T731" s="48"/>
      <c r="U731" s="48"/>
      <c r="V731" s="48"/>
      <c r="W731" s="64"/>
      <c r="X731" s="64"/>
      <c r="Y731" s="64"/>
    </row>
    <row r="732" spans="1:25" ht="14.25" customHeight="1" x14ac:dyDescent="0.2">
      <c r="A732" s="6"/>
      <c r="B732" s="30" t="s">
        <v>32</v>
      </c>
      <c r="C732" s="9"/>
      <c r="D732" s="81">
        <v>7.2</v>
      </c>
      <c r="E732" s="82">
        <v>6</v>
      </c>
      <c r="F732" s="24"/>
      <c r="G732" s="24"/>
      <c r="H732" s="24"/>
      <c r="I732" s="24"/>
      <c r="J732" s="31"/>
      <c r="K732" s="31"/>
      <c r="L732" s="31"/>
      <c r="M732" s="31"/>
      <c r="N732" s="31"/>
      <c r="O732" s="31"/>
      <c r="S732" s="48"/>
      <c r="T732" s="48"/>
      <c r="U732" s="48"/>
      <c r="V732" s="48"/>
      <c r="W732" s="64"/>
      <c r="X732" s="64"/>
      <c r="Y732" s="64"/>
    </row>
    <row r="733" spans="1:25" ht="13.5" customHeight="1" x14ac:dyDescent="0.2">
      <c r="A733" s="6"/>
      <c r="B733" s="30" t="s">
        <v>86</v>
      </c>
      <c r="C733" s="9"/>
      <c r="D733" s="111">
        <v>9</v>
      </c>
      <c r="E733" s="112">
        <v>9</v>
      </c>
      <c r="F733" s="24"/>
      <c r="G733" s="24"/>
      <c r="H733" s="24"/>
      <c r="I733" s="24"/>
      <c r="J733" s="31"/>
      <c r="K733" s="31"/>
      <c r="L733" s="31"/>
      <c r="M733" s="31"/>
      <c r="N733" s="31"/>
      <c r="O733" s="31"/>
      <c r="S733" s="48"/>
      <c r="T733" s="48"/>
      <c r="U733" s="48"/>
      <c r="V733" s="48"/>
      <c r="W733" s="64"/>
      <c r="X733" s="64"/>
      <c r="Y733" s="64"/>
    </row>
    <row r="734" spans="1:25" ht="14.25" hidden="1" customHeight="1" x14ac:dyDescent="0.2">
      <c r="A734" s="6"/>
      <c r="B734" s="30" t="s">
        <v>190</v>
      </c>
      <c r="C734" s="9"/>
      <c r="D734" s="90">
        <v>0.12</v>
      </c>
      <c r="E734" s="91">
        <v>0.12</v>
      </c>
      <c r="F734" s="24"/>
      <c r="G734" s="24"/>
      <c r="H734" s="24"/>
      <c r="I734" s="24"/>
      <c r="J734" s="31"/>
      <c r="K734" s="31"/>
      <c r="L734" s="31"/>
      <c r="M734" s="31"/>
      <c r="N734" s="31"/>
      <c r="O734" s="31"/>
      <c r="S734" s="48"/>
      <c r="T734" s="48"/>
      <c r="U734" s="48"/>
      <c r="V734" s="48"/>
      <c r="W734" s="64"/>
      <c r="X734" s="64"/>
      <c r="Y734" s="64"/>
    </row>
    <row r="735" spans="1:25" ht="13.5" customHeight="1" x14ac:dyDescent="0.2">
      <c r="A735" s="6"/>
      <c r="B735" s="30" t="s">
        <v>36</v>
      </c>
      <c r="C735" s="9"/>
      <c r="D735" s="81">
        <v>1.8</v>
      </c>
      <c r="E735" s="82">
        <v>1.8</v>
      </c>
      <c r="F735" s="24"/>
      <c r="G735" s="24"/>
      <c r="H735" s="24"/>
      <c r="I735" s="24"/>
      <c r="J735" s="31"/>
      <c r="K735" s="31"/>
      <c r="L735" s="31"/>
      <c r="M735" s="31"/>
      <c r="N735" s="31"/>
      <c r="O735" s="31"/>
      <c r="S735" s="48"/>
      <c r="T735" s="48"/>
      <c r="U735" s="48"/>
      <c r="V735" s="48"/>
      <c r="W735" s="64"/>
      <c r="X735" s="64"/>
      <c r="Y735" s="64"/>
    </row>
    <row r="736" spans="1:25" ht="12" customHeight="1" x14ac:dyDescent="0.2">
      <c r="A736" s="6"/>
      <c r="B736" s="30" t="s">
        <v>23</v>
      </c>
      <c r="C736" s="9"/>
      <c r="D736" s="83">
        <v>4.5</v>
      </c>
      <c r="E736" s="84">
        <v>4.5</v>
      </c>
      <c r="F736" s="24"/>
      <c r="G736" s="24"/>
      <c r="H736" s="24"/>
      <c r="I736" s="24"/>
      <c r="J736" s="31"/>
      <c r="K736" s="31"/>
      <c r="L736" s="31"/>
      <c r="M736" s="31"/>
      <c r="N736" s="31"/>
      <c r="O736" s="31"/>
      <c r="S736" s="48"/>
      <c r="T736" s="48"/>
      <c r="U736" s="48"/>
      <c r="V736" s="48"/>
      <c r="W736" s="64"/>
      <c r="X736" s="64"/>
      <c r="Y736" s="64"/>
    </row>
    <row r="737" spans="1:25" ht="0.75" hidden="1" customHeight="1" x14ac:dyDescent="0.2">
      <c r="A737" s="6"/>
      <c r="B737" s="30" t="s">
        <v>34</v>
      </c>
      <c r="C737" s="9"/>
      <c r="D737" s="81">
        <v>1</v>
      </c>
      <c r="E737" s="82">
        <v>1</v>
      </c>
      <c r="F737" s="24"/>
      <c r="G737" s="24"/>
      <c r="H737" s="24"/>
      <c r="I737" s="24"/>
      <c r="J737" s="31"/>
      <c r="K737" s="31"/>
      <c r="L737" s="31"/>
      <c r="M737" s="31"/>
      <c r="N737" s="31"/>
      <c r="O737" s="31"/>
      <c r="S737" s="48"/>
      <c r="T737" s="48"/>
      <c r="U737" s="48"/>
      <c r="V737" s="48"/>
      <c r="W737" s="64"/>
      <c r="X737" s="64"/>
      <c r="Y737" s="64"/>
    </row>
    <row r="738" spans="1:25" ht="21.75" hidden="1" customHeight="1" x14ac:dyDescent="0.2">
      <c r="A738" s="6"/>
      <c r="B738" s="30" t="s">
        <v>78</v>
      </c>
      <c r="C738" s="9"/>
      <c r="D738" s="88">
        <v>1.2E-2</v>
      </c>
      <c r="E738" s="89">
        <v>1.2E-2</v>
      </c>
      <c r="F738" s="10"/>
      <c r="G738" s="10"/>
      <c r="H738" s="10"/>
      <c r="I738" s="10"/>
      <c r="J738" s="31"/>
      <c r="K738" s="31"/>
      <c r="L738" s="31"/>
      <c r="M738" s="31"/>
      <c r="N738" s="31"/>
      <c r="O738" s="31"/>
      <c r="S738" s="48"/>
      <c r="T738" s="48"/>
      <c r="U738" s="48"/>
      <c r="V738" s="48"/>
      <c r="W738" s="64"/>
      <c r="X738" s="64"/>
      <c r="Y738" s="64"/>
    </row>
    <row r="739" spans="1:25" ht="15.75" customHeight="1" x14ac:dyDescent="0.2">
      <c r="A739" s="13"/>
      <c r="B739" s="11" t="s">
        <v>37</v>
      </c>
      <c r="C739" s="10">
        <v>30</v>
      </c>
      <c r="D739" s="9">
        <v>30</v>
      </c>
      <c r="E739" s="10">
        <v>30</v>
      </c>
      <c r="F739" s="10">
        <v>2.4500000000000002</v>
      </c>
      <c r="G739" s="10">
        <v>0.4</v>
      </c>
      <c r="H739" s="10">
        <v>12.2</v>
      </c>
      <c r="I739" s="10">
        <v>63.6</v>
      </c>
      <c r="J739" s="10">
        <v>3.3000000000000002E-2</v>
      </c>
      <c r="K739" s="10">
        <v>8.9999999999999993E-3</v>
      </c>
      <c r="L739" s="10">
        <v>0</v>
      </c>
      <c r="M739" s="10">
        <v>6</v>
      </c>
      <c r="N739" s="10">
        <v>0.33</v>
      </c>
      <c r="O739" s="10">
        <v>1.05</v>
      </c>
    </row>
    <row r="740" spans="1:25" ht="15.75" customHeight="1" x14ac:dyDescent="0.2">
      <c r="A740" s="13"/>
      <c r="B740" s="11" t="s">
        <v>20</v>
      </c>
      <c r="C740" s="10">
        <v>30</v>
      </c>
      <c r="D740" s="9">
        <v>30</v>
      </c>
      <c r="E740" s="10">
        <v>30</v>
      </c>
      <c r="F740" s="10">
        <v>2.04</v>
      </c>
      <c r="G740" s="10">
        <v>0.36</v>
      </c>
      <c r="H740" s="10">
        <v>11.94</v>
      </c>
      <c r="I740" s="10">
        <v>60</v>
      </c>
      <c r="J740" s="10">
        <v>5.3999999999999999E-2</v>
      </c>
      <c r="K740" s="10">
        <v>2.4E-2</v>
      </c>
      <c r="L740" s="10">
        <v>0</v>
      </c>
      <c r="M740" s="10">
        <v>14.4</v>
      </c>
      <c r="N740" s="10">
        <v>15</v>
      </c>
      <c r="O740" s="10">
        <v>1.23</v>
      </c>
    </row>
    <row r="741" spans="1:25" ht="26.25" customHeight="1" x14ac:dyDescent="0.2">
      <c r="A741" s="6" t="s">
        <v>162</v>
      </c>
      <c r="B741" s="11" t="s">
        <v>163</v>
      </c>
      <c r="C741" s="9">
        <v>180</v>
      </c>
      <c r="D741" s="8"/>
      <c r="E741" s="10"/>
      <c r="F741" s="10">
        <v>0.18</v>
      </c>
      <c r="G741" s="10">
        <v>0</v>
      </c>
      <c r="H741" s="10">
        <v>27</v>
      </c>
      <c r="I741" s="10">
        <v>122.4</v>
      </c>
      <c r="J741" s="10">
        <v>0.02</v>
      </c>
      <c r="K741" s="10">
        <v>0</v>
      </c>
      <c r="L741" s="10">
        <v>9</v>
      </c>
      <c r="M741" s="10">
        <v>12</v>
      </c>
      <c r="N741" s="10">
        <v>0.8</v>
      </c>
      <c r="O741" s="10">
        <v>4.9800000000000004</v>
      </c>
    </row>
    <row r="742" spans="1:25" ht="16.5" customHeight="1" x14ac:dyDescent="0.2">
      <c r="A742" s="6"/>
      <c r="B742" s="13" t="s">
        <v>164</v>
      </c>
      <c r="C742" s="8"/>
      <c r="D742" s="9">
        <v>18</v>
      </c>
      <c r="E742" s="10">
        <v>18</v>
      </c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 spans="1:25" ht="15" customHeight="1" x14ac:dyDescent="0.2">
      <c r="A743" s="6"/>
      <c r="B743" s="30" t="s">
        <v>23</v>
      </c>
      <c r="C743" s="29"/>
      <c r="D743" s="9">
        <v>18</v>
      </c>
      <c r="E743" s="10">
        <v>18</v>
      </c>
      <c r="F743" s="13"/>
      <c r="G743" s="13"/>
      <c r="H743" s="13"/>
      <c r="I743" s="13"/>
      <c r="J743" s="13"/>
      <c r="K743" s="13"/>
      <c r="L743" s="13"/>
      <c r="M743" s="13"/>
      <c r="N743" s="13"/>
      <c r="O743" s="13"/>
    </row>
    <row r="744" spans="1:25" ht="15" customHeight="1" x14ac:dyDescent="0.2">
      <c r="A744" s="6"/>
      <c r="B744" s="13" t="s">
        <v>24</v>
      </c>
      <c r="C744" s="29"/>
      <c r="D744" s="9">
        <v>180</v>
      </c>
      <c r="E744" s="10">
        <v>180</v>
      </c>
      <c r="F744" s="13"/>
      <c r="G744" s="13"/>
      <c r="H744" s="13"/>
      <c r="I744" s="13"/>
      <c r="J744" s="13"/>
      <c r="K744" s="13"/>
      <c r="L744" s="13"/>
      <c r="M744" s="13"/>
      <c r="N744" s="13"/>
      <c r="O744" s="13"/>
    </row>
    <row r="745" spans="1:25" ht="14.25" customHeight="1" x14ac:dyDescent="0.2">
      <c r="A745" s="16"/>
      <c r="B745" s="16" t="s">
        <v>63</v>
      </c>
      <c r="C745" s="19"/>
      <c r="D745" s="19"/>
      <c r="E745" s="19"/>
      <c r="F745" s="19">
        <f t="shared" ref="F745:O745" si="42">SUM(F698:F744)</f>
        <v>26.619999999999997</v>
      </c>
      <c r="G745" s="19">
        <f t="shared" si="42"/>
        <v>27.369999999999997</v>
      </c>
      <c r="H745" s="19">
        <f t="shared" si="42"/>
        <v>97.11999999999999</v>
      </c>
      <c r="I745" s="19">
        <f t="shared" si="42"/>
        <v>727.18999999999994</v>
      </c>
      <c r="J745" s="19">
        <f t="shared" si="42"/>
        <v>0.17099999999999999</v>
      </c>
      <c r="K745" s="19">
        <f t="shared" si="42"/>
        <v>0.129</v>
      </c>
      <c r="L745" s="19">
        <f t="shared" si="42"/>
        <v>38.589999999999996</v>
      </c>
      <c r="M745" s="19">
        <f t="shared" si="42"/>
        <v>84.2</v>
      </c>
      <c r="N745" s="19">
        <f t="shared" si="42"/>
        <v>18.580000000000002</v>
      </c>
      <c r="O745" s="19">
        <f t="shared" si="42"/>
        <v>71.77</v>
      </c>
      <c r="P745" s="128"/>
    </row>
    <row r="746" spans="1:25" ht="15.75" customHeight="1" x14ac:dyDescent="0.2">
      <c r="A746" s="13"/>
      <c r="B746" s="21" t="s">
        <v>43</v>
      </c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 spans="1:25" ht="15.75" customHeight="1" x14ac:dyDescent="0.2">
      <c r="A747" s="10" t="s">
        <v>44</v>
      </c>
      <c r="B747" s="11" t="s">
        <v>83</v>
      </c>
      <c r="C747" s="10">
        <v>180</v>
      </c>
      <c r="D747" s="10">
        <v>185</v>
      </c>
      <c r="E747" s="10">
        <v>180</v>
      </c>
      <c r="F747" s="10">
        <v>5</v>
      </c>
      <c r="G747" s="10">
        <v>5.8</v>
      </c>
      <c r="H747" s="10">
        <v>6.8</v>
      </c>
      <c r="I747" s="10">
        <v>99</v>
      </c>
      <c r="J747" s="10">
        <v>0.04</v>
      </c>
      <c r="K747" s="10">
        <v>0.26</v>
      </c>
      <c r="L747" s="10">
        <v>0.6</v>
      </c>
      <c r="M747" s="10">
        <v>248</v>
      </c>
      <c r="N747" s="10">
        <v>0.2</v>
      </c>
      <c r="O747" s="10">
        <v>20.6</v>
      </c>
    </row>
    <row r="748" spans="1:25" ht="12.75" customHeight="1" x14ac:dyDescent="0.2">
      <c r="A748" s="13" t="s">
        <v>355</v>
      </c>
      <c r="B748" s="7" t="s">
        <v>254</v>
      </c>
      <c r="C748" s="10">
        <v>50</v>
      </c>
      <c r="D748" s="10"/>
      <c r="E748" s="10"/>
      <c r="F748" s="10">
        <v>3.26</v>
      </c>
      <c r="G748" s="10">
        <v>5.62</v>
      </c>
      <c r="H748" s="10">
        <v>27</v>
      </c>
      <c r="I748" s="10">
        <v>187.33</v>
      </c>
      <c r="J748" s="10">
        <v>5.1999999999999998E-2</v>
      </c>
      <c r="K748" s="10">
        <v>3.5999999999999999E-3</v>
      </c>
      <c r="L748" s="10">
        <v>0.03</v>
      </c>
      <c r="M748" s="10"/>
      <c r="N748" s="10"/>
      <c r="O748" s="10">
        <v>4.9000000000000004</v>
      </c>
    </row>
    <row r="749" spans="1:25" ht="15.75" customHeight="1" x14ac:dyDescent="0.2">
      <c r="A749" s="13"/>
      <c r="B749" s="30" t="s">
        <v>36</v>
      </c>
      <c r="C749" s="10"/>
      <c r="D749" s="10">
        <v>27</v>
      </c>
      <c r="E749" s="10">
        <v>27</v>
      </c>
      <c r="F749" s="10"/>
      <c r="G749" s="10"/>
      <c r="H749" s="10"/>
      <c r="I749" s="10"/>
      <c r="J749" s="10"/>
      <c r="K749" s="10"/>
      <c r="L749" s="10"/>
      <c r="M749" s="168"/>
      <c r="N749" s="168"/>
      <c r="O749" s="168"/>
    </row>
    <row r="750" spans="1:25" ht="14.25" customHeight="1" x14ac:dyDescent="0.2">
      <c r="A750" s="13"/>
      <c r="B750" s="30" t="s">
        <v>67</v>
      </c>
      <c r="C750" s="10"/>
      <c r="D750" s="10">
        <v>1.5</v>
      </c>
      <c r="E750" s="10">
        <v>1.5</v>
      </c>
      <c r="F750" s="10"/>
      <c r="G750" s="10"/>
      <c r="H750" s="10"/>
      <c r="I750" s="10"/>
      <c r="J750" s="10"/>
      <c r="K750" s="10"/>
      <c r="L750" s="10"/>
      <c r="M750" s="74"/>
      <c r="N750" s="74"/>
      <c r="O750" s="74"/>
    </row>
    <row r="751" spans="1:25" ht="15.75" customHeight="1" x14ac:dyDescent="0.2">
      <c r="A751" s="13"/>
      <c r="B751" s="30" t="s">
        <v>255</v>
      </c>
      <c r="C751" s="10"/>
      <c r="D751" s="10">
        <v>14</v>
      </c>
      <c r="E751" s="10">
        <v>14</v>
      </c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 spans="1:25" ht="15.75" customHeight="1" x14ac:dyDescent="0.2">
      <c r="A752" s="13"/>
      <c r="B752" s="30" t="s">
        <v>127</v>
      </c>
      <c r="C752" s="10"/>
      <c r="D752" s="10">
        <v>6.4</v>
      </c>
      <c r="E752" s="10">
        <v>6.4</v>
      </c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 spans="1:15" ht="14.25" customHeight="1" x14ac:dyDescent="0.2">
      <c r="A753" s="13"/>
      <c r="B753" s="30" t="s">
        <v>50</v>
      </c>
      <c r="C753" s="10"/>
      <c r="D753" s="10" t="s">
        <v>256</v>
      </c>
      <c r="E753" s="10">
        <v>1.5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 spans="1:15" ht="15" customHeight="1" x14ac:dyDescent="0.2">
      <c r="A754" s="13"/>
      <c r="B754" s="13" t="s">
        <v>108</v>
      </c>
      <c r="C754" s="10"/>
      <c r="D754" s="10" t="s">
        <v>257</v>
      </c>
      <c r="E754" s="10">
        <v>1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 spans="1:15" ht="15" customHeight="1" x14ac:dyDescent="0.2">
      <c r="A755" s="13"/>
      <c r="B755" s="13" t="s">
        <v>109</v>
      </c>
      <c r="C755" s="10"/>
      <c r="D755" s="10">
        <v>5.5</v>
      </c>
      <c r="E755" s="10">
        <v>5.5</v>
      </c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 spans="1:15" ht="15" customHeight="1" x14ac:dyDescent="0.2">
      <c r="A756" s="13"/>
      <c r="B756" s="13" t="s">
        <v>258</v>
      </c>
      <c r="C756" s="10"/>
      <c r="D756" s="10">
        <v>0.4</v>
      </c>
      <c r="E756" s="10">
        <v>0.4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 spans="1:15" ht="15" customHeight="1" x14ac:dyDescent="0.2">
      <c r="A757" s="13"/>
      <c r="B757" s="13" t="s">
        <v>69</v>
      </c>
      <c r="C757" s="10"/>
      <c r="D757" s="10">
        <v>0.01</v>
      </c>
      <c r="E757" s="10">
        <v>0.01</v>
      </c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 spans="1:15" ht="13.5" customHeight="1" x14ac:dyDescent="0.2">
      <c r="A758" s="13"/>
      <c r="B758" s="13" t="s">
        <v>249</v>
      </c>
      <c r="C758" s="10"/>
      <c r="D758" s="10"/>
      <c r="E758" s="10">
        <v>56.1</v>
      </c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 spans="1:15" ht="14.25" hidden="1" customHeight="1" x14ac:dyDescent="0.2">
      <c r="A759" s="13"/>
      <c r="B759" s="13" t="s">
        <v>249</v>
      </c>
      <c r="C759" s="10"/>
      <c r="D759" s="10"/>
      <c r="E759" s="10">
        <v>56.1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 spans="1:15" ht="15" hidden="1" customHeight="1" x14ac:dyDescent="0.2">
      <c r="A760" s="6"/>
      <c r="B760" s="13"/>
      <c r="C760" s="75"/>
      <c r="D760" s="75"/>
      <c r="E760" s="76"/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 spans="1:15" ht="15" hidden="1" customHeight="1" x14ac:dyDescent="0.2">
      <c r="A761" s="6"/>
      <c r="B761" s="13"/>
      <c r="C761" s="79"/>
      <c r="D761" s="79"/>
      <c r="E761" s="80"/>
      <c r="F761" s="10"/>
      <c r="G761" s="10"/>
      <c r="H761" s="10"/>
      <c r="I761" s="10"/>
      <c r="J761" s="10"/>
      <c r="K761" s="10"/>
      <c r="L761" s="10"/>
      <c r="M761" s="10"/>
      <c r="N761" s="10"/>
      <c r="O761" s="10"/>
    </row>
    <row r="762" spans="1:15" ht="15" hidden="1" customHeight="1" x14ac:dyDescent="0.2">
      <c r="A762" s="6"/>
      <c r="B762" s="13"/>
      <c r="C762" s="77"/>
      <c r="D762" s="77"/>
      <c r="E762" s="78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 spans="1:15" ht="15" hidden="1" customHeight="1" x14ac:dyDescent="0.2">
      <c r="A763" s="6"/>
      <c r="B763" s="13"/>
      <c r="C763" s="93"/>
      <c r="D763" s="93"/>
      <c r="E763" s="86"/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 spans="1:15" ht="15" hidden="1" customHeight="1" x14ac:dyDescent="0.2">
      <c r="A764" s="6"/>
      <c r="B764" s="13"/>
      <c r="C764" s="75"/>
      <c r="D764" s="75"/>
      <c r="E764" s="76"/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 spans="1:15" ht="15" hidden="1" customHeight="1" x14ac:dyDescent="0.2">
      <c r="A765" s="6"/>
      <c r="B765" s="13"/>
      <c r="C765" s="77"/>
      <c r="D765" s="77"/>
      <c r="E765" s="78"/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 spans="1:15" ht="15" hidden="1" customHeight="1" x14ac:dyDescent="0.2">
      <c r="A766" s="6"/>
      <c r="B766" s="13"/>
      <c r="C766" s="79"/>
      <c r="D766" s="79"/>
      <c r="E766" s="80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 spans="1:15" ht="15.75" hidden="1" customHeight="1" x14ac:dyDescent="0.2">
      <c r="A767" s="10"/>
      <c r="B767" s="13"/>
      <c r="C767" s="79"/>
      <c r="D767" s="79"/>
      <c r="E767" s="80"/>
      <c r="F767" s="10"/>
      <c r="G767" s="10"/>
      <c r="H767" s="10"/>
      <c r="I767" s="10"/>
      <c r="J767" s="10"/>
      <c r="K767" s="10"/>
      <c r="L767" s="10"/>
      <c r="M767" s="10"/>
      <c r="N767" s="10"/>
      <c r="O767" s="10"/>
    </row>
    <row r="768" spans="1:15" ht="15.75" hidden="1" customHeight="1" x14ac:dyDescent="0.2">
      <c r="A768" s="13"/>
      <c r="B768" s="13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 spans="1:17" ht="15.75" hidden="1" customHeight="1" x14ac:dyDescent="0.2">
      <c r="A769" s="13"/>
      <c r="B769" s="13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 spans="1:17" ht="15.75" hidden="1" customHeight="1" x14ac:dyDescent="0.2">
      <c r="A770" s="13"/>
      <c r="B770" s="13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 spans="1:17" ht="15" customHeight="1" x14ac:dyDescent="0.2">
      <c r="A771" s="16"/>
      <c r="B771" s="16" t="s">
        <v>46</v>
      </c>
      <c r="C771" s="19"/>
      <c r="D771" s="19"/>
      <c r="E771" s="19"/>
      <c r="F771" s="19">
        <f t="shared" ref="F771:O771" si="43">F747+F748</f>
        <v>8.26</v>
      </c>
      <c r="G771" s="19">
        <f t="shared" si="43"/>
        <v>11.42</v>
      </c>
      <c r="H771" s="19">
        <f t="shared" si="43"/>
        <v>33.799999999999997</v>
      </c>
      <c r="I771" s="19">
        <f t="shared" si="43"/>
        <v>286.33000000000004</v>
      </c>
      <c r="J771" s="19">
        <f t="shared" si="43"/>
        <v>9.1999999999999998E-2</v>
      </c>
      <c r="K771" s="19">
        <f t="shared" si="43"/>
        <v>0.2636</v>
      </c>
      <c r="L771" s="19">
        <f t="shared" si="43"/>
        <v>0.63</v>
      </c>
      <c r="M771" s="19">
        <f t="shared" si="43"/>
        <v>248</v>
      </c>
      <c r="N771" s="19">
        <f t="shared" si="43"/>
        <v>0.2</v>
      </c>
      <c r="O771" s="19">
        <f t="shared" si="43"/>
        <v>25.5</v>
      </c>
      <c r="P771" s="129"/>
      <c r="Q771" s="130"/>
    </row>
    <row r="772" spans="1:17" ht="14.25" customHeight="1" x14ac:dyDescent="0.2">
      <c r="A772" s="50"/>
      <c r="B772" s="50" t="s">
        <v>47</v>
      </c>
      <c r="C772" s="36"/>
      <c r="D772" s="36"/>
      <c r="E772" s="36"/>
      <c r="F772" s="36">
        <f>F692+F695+F745+F771</f>
        <v>52.88</v>
      </c>
      <c r="G772" s="36">
        <f t="shared" ref="G772:O772" si="44">G692+G695+G745+G771</f>
        <v>57.17</v>
      </c>
      <c r="H772" s="36">
        <f t="shared" si="44"/>
        <v>218.12</v>
      </c>
      <c r="I772" s="36">
        <f t="shared" si="44"/>
        <v>1604.8200000000002</v>
      </c>
      <c r="J772" s="36">
        <f t="shared" si="44"/>
        <v>5.4669999999999996</v>
      </c>
      <c r="K772" s="36">
        <f t="shared" si="44"/>
        <v>14.0526</v>
      </c>
      <c r="L772" s="36">
        <f t="shared" si="44"/>
        <v>45.23</v>
      </c>
      <c r="M772" s="36">
        <f t="shared" si="44"/>
        <v>487.4</v>
      </c>
      <c r="N772" s="36">
        <f t="shared" si="44"/>
        <v>40.88000000000001</v>
      </c>
      <c r="O772" s="36">
        <f t="shared" si="44"/>
        <v>144.73000000000002</v>
      </c>
      <c r="P772" s="128">
        <f>O692+O695+O745+O771</f>
        <v>144.73000000000002</v>
      </c>
    </row>
    <row r="773" spans="1:17" ht="16.5" customHeight="1" x14ac:dyDescent="0.2">
      <c r="A773" s="180" t="s">
        <v>138</v>
      </c>
      <c r="B773" s="180"/>
      <c r="C773" s="180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</row>
    <row r="774" spans="1:17" ht="14.25" customHeight="1" x14ac:dyDescent="0.2">
      <c r="A774" s="13"/>
      <c r="B774" s="28" t="s">
        <v>19</v>
      </c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 spans="1:17" ht="27.75" customHeight="1" x14ac:dyDescent="0.2">
      <c r="A775" s="13" t="s">
        <v>281</v>
      </c>
      <c r="B775" s="11" t="s">
        <v>282</v>
      </c>
      <c r="C775" s="10" t="s">
        <v>275</v>
      </c>
      <c r="D775" s="127"/>
      <c r="E775" s="127"/>
      <c r="F775" s="10">
        <v>9.06</v>
      </c>
      <c r="G775" s="10">
        <v>8.1</v>
      </c>
      <c r="H775" s="10">
        <v>65</v>
      </c>
      <c r="I775" s="10">
        <v>350</v>
      </c>
      <c r="J775" s="10"/>
      <c r="K775" s="10"/>
      <c r="L775" s="10">
        <v>0.5</v>
      </c>
      <c r="M775" s="10">
        <v>9.1</v>
      </c>
      <c r="N775" s="10">
        <v>0.78</v>
      </c>
      <c r="O775" s="10">
        <v>8.6</v>
      </c>
    </row>
    <row r="776" spans="1:17" ht="13.5" customHeight="1" x14ac:dyDescent="0.2">
      <c r="A776" s="13"/>
      <c r="B776" s="13" t="s">
        <v>36</v>
      </c>
      <c r="C776" s="10"/>
      <c r="D776" s="10">
        <v>67.8</v>
      </c>
      <c r="E776" s="10">
        <v>67.8</v>
      </c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spans="1:17" ht="12.75" customHeight="1" x14ac:dyDescent="0.2">
      <c r="A777" s="13"/>
      <c r="B777" s="13" t="s">
        <v>50</v>
      </c>
      <c r="C777" s="10"/>
      <c r="D777" s="10" t="s">
        <v>287</v>
      </c>
      <c r="E777" s="10">
        <v>5</v>
      </c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 spans="1:17" ht="13.5" customHeight="1" x14ac:dyDescent="0.2">
      <c r="A778" s="10"/>
      <c r="B778" s="30" t="s">
        <v>24</v>
      </c>
      <c r="C778" s="10"/>
      <c r="D778" s="9">
        <v>67.8</v>
      </c>
      <c r="E778" s="10">
        <v>67.8</v>
      </c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 spans="1:17" ht="14.25" customHeight="1" x14ac:dyDescent="0.2">
      <c r="A779" s="10"/>
      <c r="B779" s="13" t="s">
        <v>356</v>
      </c>
      <c r="C779" s="10"/>
      <c r="D779" s="9">
        <v>2</v>
      </c>
      <c r="E779" s="10">
        <v>2</v>
      </c>
      <c r="F779" s="10"/>
      <c r="G779" s="24"/>
      <c r="H779" s="10"/>
      <c r="I779" s="10"/>
      <c r="J779" s="10"/>
      <c r="K779" s="10"/>
      <c r="L779" s="10"/>
      <c r="M779" s="10"/>
      <c r="N779" s="10"/>
      <c r="O779" s="8"/>
    </row>
    <row r="780" spans="1:17" ht="14.25" customHeight="1" x14ac:dyDescent="0.2">
      <c r="A780" s="10"/>
      <c r="B780" s="13" t="s">
        <v>23</v>
      </c>
      <c r="C780" s="10"/>
      <c r="D780" s="9">
        <v>2.4</v>
      </c>
      <c r="E780" s="10">
        <v>2.4</v>
      </c>
      <c r="F780" s="10"/>
      <c r="G780" s="24"/>
      <c r="H780" s="10"/>
      <c r="I780" s="10"/>
      <c r="J780" s="10"/>
      <c r="K780" s="10"/>
      <c r="L780" s="10"/>
      <c r="M780" s="10"/>
      <c r="N780" s="10"/>
      <c r="O780" s="8"/>
    </row>
    <row r="781" spans="1:17" ht="14.25" customHeight="1" x14ac:dyDescent="0.2">
      <c r="A781" s="10"/>
      <c r="B781" s="27" t="s">
        <v>34</v>
      </c>
      <c r="C781" s="24"/>
      <c r="D781" s="26">
        <v>1.3</v>
      </c>
      <c r="E781" s="24">
        <v>1.3</v>
      </c>
      <c r="F781" s="24"/>
      <c r="G781" s="24"/>
      <c r="H781" s="24"/>
      <c r="I781" s="24"/>
      <c r="J781" s="24"/>
      <c r="K781" s="24"/>
      <c r="L781" s="24"/>
      <c r="M781" s="24"/>
      <c r="N781" s="24"/>
      <c r="O781" s="24"/>
    </row>
    <row r="782" spans="1:17" ht="14.25" customHeight="1" x14ac:dyDescent="0.2">
      <c r="A782" s="10"/>
      <c r="B782" s="27" t="s">
        <v>33</v>
      </c>
      <c r="C782" s="24"/>
      <c r="D782" s="26">
        <v>6</v>
      </c>
      <c r="E782" s="24">
        <v>6</v>
      </c>
      <c r="F782" s="24"/>
      <c r="G782" s="24"/>
      <c r="H782" s="24"/>
      <c r="I782" s="24"/>
      <c r="J782" s="24"/>
      <c r="K782" s="24"/>
      <c r="L782" s="24"/>
      <c r="M782" s="24"/>
      <c r="N782" s="24"/>
      <c r="O782" s="24"/>
    </row>
    <row r="783" spans="1:17" ht="14.25" customHeight="1" x14ac:dyDescent="0.2">
      <c r="A783" s="10"/>
      <c r="B783" s="27" t="s">
        <v>283</v>
      </c>
      <c r="C783" s="24"/>
      <c r="D783" s="26">
        <v>10</v>
      </c>
      <c r="E783" s="24">
        <v>10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</row>
    <row r="784" spans="1:17" ht="15" customHeight="1" x14ac:dyDescent="0.2">
      <c r="A784" s="10" t="s">
        <v>226</v>
      </c>
      <c r="B784" s="11" t="s">
        <v>22</v>
      </c>
      <c r="C784" s="9">
        <v>5</v>
      </c>
      <c r="D784" s="9">
        <v>5</v>
      </c>
      <c r="E784" s="10">
        <v>5</v>
      </c>
      <c r="F784" s="10">
        <v>0.05</v>
      </c>
      <c r="G784" s="10">
        <v>4.0999999999999996</v>
      </c>
      <c r="H784" s="10">
        <v>0.05</v>
      </c>
      <c r="I784" s="10">
        <v>37.5</v>
      </c>
      <c r="J784" s="10">
        <v>0</v>
      </c>
      <c r="K784" s="10">
        <v>0.01</v>
      </c>
      <c r="L784" s="10">
        <v>0</v>
      </c>
      <c r="M784" s="10">
        <v>1</v>
      </c>
      <c r="N784" s="10">
        <v>0</v>
      </c>
      <c r="O784" s="9">
        <v>3.77</v>
      </c>
    </row>
    <row r="785" spans="1:17" ht="15.75" customHeight="1" x14ac:dyDescent="0.2">
      <c r="A785" s="10"/>
      <c r="B785" s="11" t="s">
        <v>37</v>
      </c>
      <c r="C785" s="9">
        <v>40</v>
      </c>
      <c r="D785" s="9">
        <v>40</v>
      </c>
      <c r="E785" s="10">
        <v>40</v>
      </c>
      <c r="F785" s="10">
        <v>3.3</v>
      </c>
      <c r="G785" s="10">
        <v>0.5</v>
      </c>
      <c r="H785" s="10">
        <v>16.8</v>
      </c>
      <c r="I785" s="10">
        <v>84.6</v>
      </c>
      <c r="J785" s="10">
        <v>4.3999999999999997E-2</v>
      </c>
      <c r="K785" s="10">
        <v>1.2E-2</v>
      </c>
      <c r="L785" s="10">
        <v>0</v>
      </c>
      <c r="M785" s="10">
        <v>8</v>
      </c>
      <c r="N785" s="10">
        <v>0.44</v>
      </c>
      <c r="O785" s="12">
        <v>1.4</v>
      </c>
    </row>
    <row r="786" spans="1:17" ht="14.25" customHeight="1" x14ac:dyDescent="0.2">
      <c r="A786" s="13" t="s">
        <v>363</v>
      </c>
      <c r="B786" s="11" t="s">
        <v>103</v>
      </c>
      <c r="C786" s="10" t="s">
        <v>200</v>
      </c>
      <c r="D786" s="10"/>
      <c r="E786" s="10"/>
      <c r="F786" s="10">
        <v>0.13</v>
      </c>
      <c r="G786" s="10">
        <v>0.02</v>
      </c>
      <c r="H786" s="10">
        <v>11.3</v>
      </c>
      <c r="I786" s="10">
        <v>45.6</v>
      </c>
      <c r="J786" s="10">
        <v>0</v>
      </c>
      <c r="K786" s="10">
        <v>0</v>
      </c>
      <c r="L786" s="10">
        <v>3.14</v>
      </c>
      <c r="M786" s="41">
        <v>0</v>
      </c>
      <c r="N786" s="41">
        <v>0</v>
      </c>
      <c r="O786" s="41">
        <v>2.64</v>
      </c>
    </row>
    <row r="787" spans="1:17" ht="14.25" customHeight="1" x14ac:dyDescent="0.2">
      <c r="A787" s="53"/>
      <c r="B787" s="13" t="s">
        <v>104</v>
      </c>
      <c r="C787" s="54"/>
      <c r="D787" s="10">
        <v>0.5</v>
      </c>
      <c r="E787" s="10">
        <v>0.5</v>
      </c>
      <c r="F787" s="54"/>
      <c r="G787" s="54"/>
      <c r="H787" s="54"/>
      <c r="I787" s="54"/>
      <c r="J787" s="54"/>
      <c r="K787" s="54"/>
      <c r="L787" s="54"/>
      <c r="M787" s="74"/>
      <c r="N787" s="74"/>
      <c r="O787" s="74"/>
    </row>
    <row r="788" spans="1:17" ht="14.25" customHeight="1" x14ac:dyDescent="0.2">
      <c r="A788" s="11"/>
      <c r="B788" s="13" t="s">
        <v>24</v>
      </c>
      <c r="C788" s="168"/>
      <c r="D788" s="10">
        <v>216</v>
      </c>
      <c r="E788" s="10">
        <v>200</v>
      </c>
      <c r="F788" s="168"/>
      <c r="G788" s="168"/>
      <c r="H788" s="168"/>
      <c r="I788" s="168"/>
      <c r="J788" s="168"/>
      <c r="K788" s="168"/>
      <c r="L788" s="168"/>
      <c r="M788" s="74"/>
      <c r="N788" s="74"/>
      <c r="O788" s="74"/>
    </row>
    <row r="789" spans="1:17" ht="13.5" customHeight="1" x14ac:dyDescent="0.2">
      <c r="A789" s="11"/>
      <c r="B789" s="13" t="s">
        <v>23</v>
      </c>
      <c r="C789" s="168"/>
      <c r="D789" s="10">
        <v>15</v>
      </c>
      <c r="E789" s="10">
        <v>15</v>
      </c>
      <c r="F789" s="168"/>
      <c r="G789" s="168"/>
      <c r="H789" s="168"/>
      <c r="I789" s="168"/>
      <c r="J789" s="168"/>
      <c r="K789" s="168"/>
      <c r="L789" s="168"/>
      <c r="M789" s="10"/>
      <c r="N789" s="10"/>
      <c r="O789" s="10"/>
    </row>
    <row r="790" spans="1:17" ht="15" customHeight="1" x14ac:dyDescent="0.2">
      <c r="A790" s="13"/>
      <c r="B790" s="13" t="s">
        <v>105</v>
      </c>
      <c r="C790" s="10"/>
      <c r="D790" s="10">
        <v>8</v>
      </c>
      <c r="E790" s="10">
        <v>7</v>
      </c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 spans="1:17" ht="0.75" hidden="1" customHeight="1" x14ac:dyDescent="0.2">
      <c r="A791" s="10"/>
      <c r="B791" s="11"/>
      <c r="C791" s="10"/>
      <c r="D791" s="9"/>
      <c r="E791" s="10"/>
      <c r="F791" s="10"/>
      <c r="G791" s="24"/>
      <c r="H791" s="10"/>
      <c r="I791" s="10"/>
      <c r="J791" s="10"/>
      <c r="K791" s="10"/>
      <c r="L791" s="10"/>
      <c r="M791" s="10"/>
      <c r="N791" s="10"/>
      <c r="O791" s="9"/>
    </row>
    <row r="792" spans="1:17" ht="12.75" customHeight="1" x14ac:dyDescent="0.2">
      <c r="A792" s="19"/>
      <c r="B792" s="16" t="s">
        <v>55</v>
      </c>
      <c r="C792" s="19"/>
      <c r="D792" s="19"/>
      <c r="E792" s="19"/>
      <c r="F792" s="19">
        <f>SUM(F775:F791)</f>
        <v>12.540000000000001</v>
      </c>
      <c r="G792" s="19">
        <f t="shared" ref="G792:O792" si="45">SUM(G775:G791)</f>
        <v>12.719999999999999</v>
      </c>
      <c r="H792" s="19">
        <f t="shared" si="45"/>
        <v>93.149999999999991</v>
      </c>
      <c r="I792" s="19">
        <f t="shared" si="45"/>
        <v>517.70000000000005</v>
      </c>
      <c r="J792" s="19">
        <f t="shared" si="45"/>
        <v>4.3999999999999997E-2</v>
      </c>
      <c r="K792" s="19">
        <f t="shared" si="45"/>
        <v>2.1999999999999999E-2</v>
      </c>
      <c r="L792" s="19">
        <f t="shared" si="45"/>
        <v>3.64</v>
      </c>
      <c r="M792" s="19">
        <f t="shared" si="45"/>
        <v>18.100000000000001</v>
      </c>
      <c r="N792" s="19">
        <f t="shared" si="45"/>
        <v>1.22</v>
      </c>
      <c r="O792" s="19">
        <f t="shared" si="45"/>
        <v>16.41</v>
      </c>
      <c r="P792" s="129"/>
      <c r="Q792" s="130"/>
    </row>
    <row r="793" spans="1:17" ht="14.25" customHeight="1" x14ac:dyDescent="0.2">
      <c r="A793" s="24"/>
      <c r="B793" s="21" t="s">
        <v>26</v>
      </c>
      <c r="C793" s="24"/>
      <c r="D793" s="23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</row>
    <row r="794" spans="1:17" ht="14.25" customHeight="1" x14ac:dyDescent="0.2">
      <c r="A794" s="24" t="s">
        <v>56</v>
      </c>
      <c r="B794" s="114" t="s">
        <v>320</v>
      </c>
      <c r="C794" s="24">
        <v>75</v>
      </c>
      <c r="D794" s="26">
        <v>75</v>
      </c>
      <c r="E794" s="24">
        <v>75</v>
      </c>
      <c r="F794" s="24">
        <v>0.23</v>
      </c>
      <c r="G794" s="24">
        <v>0</v>
      </c>
      <c r="H794" s="24">
        <v>7.88</v>
      </c>
      <c r="I794" s="24">
        <v>30.42</v>
      </c>
      <c r="J794" s="24">
        <v>18</v>
      </c>
      <c r="K794" s="24">
        <v>0.02</v>
      </c>
      <c r="L794" s="24">
        <v>5.63</v>
      </c>
      <c r="M794" s="24">
        <v>15</v>
      </c>
      <c r="N794" s="24">
        <v>1.9</v>
      </c>
      <c r="O794" s="162">
        <v>7</v>
      </c>
    </row>
    <row r="795" spans="1:17" ht="12.75" customHeight="1" x14ac:dyDescent="0.2">
      <c r="A795" s="19"/>
      <c r="B795" s="16" t="s">
        <v>28</v>
      </c>
      <c r="C795" s="19"/>
      <c r="D795" s="18"/>
      <c r="E795" s="19"/>
      <c r="F795" s="19">
        <f t="shared" ref="F795:O795" si="46">F794</f>
        <v>0.23</v>
      </c>
      <c r="G795" s="19">
        <f t="shared" si="46"/>
        <v>0</v>
      </c>
      <c r="H795" s="19">
        <f t="shared" si="46"/>
        <v>7.88</v>
      </c>
      <c r="I795" s="19">
        <f t="shared" si="46"/>
        <v>30.42</v>
      </c>
      <c r="J795" s="19">
        <f t="shared" si="46"/>
        <v>18</v>
      </c>
      <c r="K795" s="19">
        <f t="shared" si="46"/>
        <v>0.02</v>
      </c>
      <c r="L795" s="19">
        <f t="shared" si="46"/>
        <v>5.63</v>
      </c>
      <c r="M795" s="19">
        <f t="shared" si="46"/>
        <v>15</v>
      </c>
      <c r="N795" s="19">
        <f t="shared" si="46"/>
        <v>1.9</v>
      </c>
      <c r="O795" s="19">
        <f t="shared" si="46"/>
        <v>7</v>
      </c>
      <c r="P795" s="129"/>
      <c r="Q795" s="130"/>
    </row>
    <row r="796" spans="1:17" ht="14.25" customHeight="1" x14ac:dyDescent="0.2">
      <c r="A796" s="13"/>
      <c r="B796" s="21" t="s">
        <v>29</v>
      </c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</row>
    <row r="797" spans="1:17" ht="12" customHeight="1" x14ac:dyDescent="0.2">
      <c r="A797" s="27" t="s">
        <v>273</v>
      </c>
      <c r="B797" s="25" t="s">
        <v>286</v>
      </c>
      <c r="C797" s="24">
        <v>200</v>
      </c>
      <c r="D797" s="24"/>
      <c r="E797" s="24"/>
      <c r="F797" s="24">
        <v>1.76</v>
      </c>
      <c r="G797" s="24">
        <v>2.2599999999999998</v>
      </c>
      <c r="H797" s="24">
        <v>16.46</v>
      </c>
      <c r="I797" s="24">
        <v>93.2</v>
      </c>
      <c r="J797" s="24"/>
      <c r="K797" s="24"/>
      <c r="L797" s="24">
        <v>6.6</v>
      </c>
      <c r="M797" s="24"/>
      <c r="N797" s="24"/>
      <c r="O797" s="24">
        <v>5.23</v>
      </c>
    </row>
    <row r="798" spans="1:17" ht="15" customHeight="1" x14ac:dyDescent="0.2">
      <c r="A798" s="27"/>
      <c r="B798" s="43" t="s">
        <v>172</v>
      </c>
      <c r="C798" s="24"/>
      <c r="D798" s="81"/>
      <c r="E798" s="82"/>
      <c r="F798" s="24"/>
      <c r="G798" s="24"/>
      <c r="H798" s="24"/>
      <c r="I798" s="24"/>
      <c r="J798" s="24"/>
      <c r="K798" s="24"/>
      <c r="L798" s="24"/>
      <c r="M798" s="24"/>
      <c r="N798" s="24"/>
      <c r="O798" s="24"/>
    </row>
    <row r="799" spans="1:17" ht="15" customHeight="1" x14ac:dyDescent="0.2">
      <c r="A799" s="27"/>
      <c r="B799" s="46" t="s">
        <v>288</v>
      </c>
      <c r="C799" s="24"/>
      <c r="D799" s="83">
        <v>80</v>
      </c>
      <c r="E799" s="84">
        <v>60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</row>
    <row r="800" spans="1:17" ht="13.5" customHeight="1" x14ac:dyDescent="0.2">
      <c r="A800" s="27"/>
      <c r="B800" s="45" t="s">
        <v>289</v>
      </c>
      <c r="C800" s="24"/>
      <c r="D800" s="81">
        <v>85.7</v>
      </c>
      <c r="E800" s="82">
        <v>60</v>
      </c>
      <c r="F800" s="24"/>
      <c r="G800" s="24"/>
      <c r="H800" s="24"/>
      <c r="I800" s="24"/>
      <c r="J800" s="24"/>
      <c r="K800" s="24"/>
      <c r="L800" s="24"/>
      <c r="M800" s="24"/>
      <c r="N800" s="24"/>
      <c r="O800" s="24"/>
    </row>
    <row r="801" spans="1:15" ht="12.75" customHeight="1" x14ac:dyDescent="0.2">
      <c r="A801" s="27"/>
      <c r="B801" s="45" t="s">
        <v>165</v>
      </c>
      <c r="C801" s="24"/>
      <c r="D801" s="88">
        <v>92.3</v>
      </c>
      <c r="E801" s="89">
        <v>60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</row>
    <row r="802" spans="1:15" ht="13.5" customHeight="1" x14ac:dyDescent="0.2">
      <c r="A802" s="27"/>
      <c r="B802" s="45" t="s">
        <v>290</v>
      </c>
      <c r="C802" s="24"/>
      <c r="D802" s="83">
        <v>100</v>
      </c>
      <c r="E802" s="84">
        <v>60</v>
      </c>
      <c r="F802" s="24"/>
      <c r="G802" s="24"/>
      <c r="H802" s="24"/>
      <c r="I802" s="24"/>
      <c r="J802" s="24"/>
      <c r="K802" s="24"/>
      <c r="L802" s="24"/>
      <c r="M802" s="24"/>
      <c r="N802" s="24"/>
      <c r="O802" s="24"/>
    </row>
    <row r="803" spans="1:15" ht="15" customHeight="1" x14ac:dyDescent="0.2">
      <c r="A803" s="27"/>
      <c r="B803" s="43" t="s">
        <v>166</v>
      </c>
      <c r="C803" s="24"/>
      <c r="D803" s="81"/>
      <c r="E803" s="82"/>
      <c r="F803" s="24"/>
      <c r="G803" s="24"/>
      <c r="H803" s="24"/>
      <c r="I803" s="24"/>
      <c r="J803" s="24"/>
      <c r="K803" s="24"/>
      <c r="L803" s="24"/>
      <c r="M803" s="24"/>
      <c r="N803" s="24"/>
      <c r="O803" s="24"/>
    </row>
    <row r="804" spans="1:15" ht="15.75" customHeight="1" x14ac:dyDescent="0.2">
      <c r="A804" s="27"/>
      <c r="B804" s="46" t="s">
        <v>300</v>
      </c>
      <c r="C804" s="24"/>
      <c r="D804" s="83">
        <v>10</v>
      </c>
      <c r="E804" s="84">
        <v>8</v>
      </c>
      <c r="F804" s="24"/>
      <c r="G804" s="24"/>
      <c r="H804" s="24"/>
      <c r="I804" s="24"/>
      <c r="J804" s="24"/>
      <c r="K804" s="24"/>
      <c r="L804" s="24"/>
      <c r="M804" s="24"/>
      <c r="N804" s="24"/>
      <c r="O804" s="24"/>
    </row>
    <row r="805" spans="1:15" ht="16.5" customHeight="1" x14ac:dyDescent="0.2">
      <c r="A805" s="27"/>
      <c r="B805" s="46" t="s">
        <v>301</v>
      </c>
      <c r="C805" s="24"/>
      <c r="D805" s="81">
        <v>10.7</v>
      </c>
      <c r="E805" s="82">
        <v>8</v>
      </c>
      <c r="F805" s="24"/>
      <c r="G805" s="24"/>
      <c r="H805" s="24"/>
      <c r="I805" s="24"/>
      <c r="J805" s="24"/>
      <c r="K805" s="24"/>
      <c r="L805" s="24"/>
      <c r="M805" s="24"/>
      <c r="N805" s="24"/>
      <c r="O805" s="24"/>
    </row>
    <row r="806" spans="1:15" ht="15" customHeight="1" x14ac:dyDescent="0.2">
      <c r="A806" s="27"/>
      <c r="B806" s="30" t="s">
        <v>32</v>
      </c>
      <c r="C806" s="24"/>
      <c r="D806" s="77">
        <v>9.6</v>
      </c>
      <c r="E806" s="78">
        <v>8</v>
      </c>
      <c r="F806" s="24"/>
      <c r="G806" s="24"/>
      <c r="H806" s="24"/>
      <c r="I806" s="24"/>
      <c r="J806" s="24"/>
      <c r="K806" s="24"/>
      <c r="L806" s="24"/>
      <c r="M806" s="24"/>
      <c r="N806" s="24"/>
      <c r="O806" s="24"/>
    </row>
    <row r="807" spans="1:15" ht="17.25" customHeight="1" x14ac:dyDescent="0.2">
      <c r="A807" s="27"/>
      <c r="B807" s="30" t="s">
        <v>33</v>
      </c>
      <c r="C807" s="24"/>
      <c r="D807" s="77">
        <v>2</v>
      </c>
      <c r="E807" s="78">
        <v>2</v>
      </c>
      <c r="F807" s="24"/>
      <c r="G807" s="24"/>
      <c r="H807" s="24"/>
      <c r="I807" s="24"/>
      <c r="J807" s="24"/>
      <c r="K807" s="24"/>
      <c r="L807" s="24"/>
      <c r="M807" s="24"/>
      <c r="N807" s="24"/>
      <c r="O807" s="24"/>
    </row>
    <row r="808" spans="1:15" ht="15.75" customHeight="1" x14ac:dyDescent="0.2">
      <c r="A808" s="27"/>
      <c r="B808" s="30" t="s">
        <v>274</v>
      </c>
      <c r="C808" s="24"/>
      <c r="D808" s="90">
        <v>4</v>
      </c>
      <c r="E808" s="91">
        <v>4</v>
      </c>
      <c r="F808" s="24"/>
      <c r="G808" s="24"/>
      <c r="H808" s="24"/>
      <c r="I808" s="24"/>
      <c r="J808" s="24"/>
      <c r="K808" s="24"/>
      <c r="L808" s="24"/>
      <c r="M808" s="24"/>
      <c r="N808" s="24"/>
      <c r="O808" s="24"/>
    </row>
    <row r="809" spans="1:15" ht="15.75" customHeight="1" x14ac:dyDescent="0.2">
      <c r="A809" s="27"/>
      <c r="B809" s="30" t="s">
        <v>90</v>
      </c>
      <c r="C809" s="24"/>
      <c r="D809" s="81">
        <v>150</v>
      </c>
      <c r="E809" s="82">
        <v>150</v>
      </c>
      <c r="F809" s="24"/>
      <c r="G809" s="24"/>
      <c r="H809" s="24"/>
      <c r="I809" s="24"/>
      <c r="J809" s="24"/>
      <c r="K809" s="24"/>
      <c r="L809" s="24"/>
      <c r="M809" s="24"/>
      <c r="N809" s="24"/>
      <c r="O809" s="24"/>
    </row>
    <row r="810" spans="1:15" ht="15.75" customHeight="1" x14ac:dyDescent="0.2">
      <c r="A810" s="27"/>
      <c r="B810" s="27" t="s">
        <v>34</v>
      </c>
      <c r="C810" s="24"/>
      <c r="D810" s="83">
        <v>2</v>
      </c>
      <c r="E810" s="84">
        <v>2</v>
      </c>
      <c r="F810" s="24"/>
      <c r="G810" s="24"/>
      <c r="H810" s="24"/>
      <c r="I810" s="24"/>
      <c r="J810" s="24"/>
      <c r="K810" s="24"/>
      <c r="L810" s="24"/>
      <c r="M810" s="24"/>
      <c r="N810" s="24"/>
      <c r="O810" s="24"/>
    </row>
    <row r="811" spans="1:15" ht="15.75" hidden="1" customHeight="1" x14ac:dyDescent="0.2">
      <c r="A811" s="13"/>
      <c r="B811" s="13"/>
      <c r="C811" s="10"/>
      <c r="D811" s="75"/>
      <c r="E811" s="76"/>
      <c r="F811" s="10"/>
      <c r="G811" s="10"/>
      <c r="H811" s="10"/>
      <c r="I811" s="10"/>
      <c r="J811" s="10"/>
      <c r="K811" s="10"/>
      <c r="L811" s="10"/>
      <c r="M811" s="10"/>
      <c r="N811" s="10"/>
      <c r="O811" s="10"/>
    </row>
    <row r="812" spans="1:15" ht="15.75" hidden="1" customHeight="1" x14ac:dyDescent="0.2">
      <c r="A812" s="13"/>
      <c r="B812" s="13"/>
      <c r="C812" s="10"/>
      <c r="D812" s="79"/>
      <c r="E812" s="80"/>
      <c r="F812" s="10"/>
      <c r="G812" s="10"/>
      <c r="H812" s="10"/>
      <c r="I812" s="10"/>
      <c r="J812" s="10"/>
      <c r="K812" s="10"/>
      <c r="L812" s="10"/>
      <c r="M812" s="10"/>
      <c r="N812" s="10"/>
      <c r="O812" s="10"/>
    </row>
    <row r="813" spans="1:15" ht="13.5" customHeight="1" x14ac:dyDescent="0.2">
      <c r="A813" s="13" t="s">
        <v>246</v>
      </c>
      <c r="B813" s="56" t="s">
        <v>247</v>
      </c>
      <c r="C813" s="10">
        <v>80</v>
      </c>
      <c r="D813" s="10"/>
      <c r="E813" s="10"/>
      <c r="F813" s="10">
        <v>11.84</v>
      </c>
      <c r="G813" s="10">
        <v>15.04</v>
      </c>
      <c r="H813" s="10">
        <v>9.2799999999999994</v>
      </c>
      <c r="I813" s="10">
        <v>219.2</v>
      </c>
      <c r="J813" s="10"/>
      <c r="K813" s="10"/>
      <c r="L813" s="10">
        <v>0</v>
      </c>
      <c r="M813" s="10"/>
      <c r="N813" s="10"/>
      <c r="O813" s="10">
        <v>26.68</v>
      </c>
    </row>
    <row r="814" spans="1:15" ht="15" customHeight="1" x14ac:dyDescent="0.2">
      <c r="A814" s="13"/>
      <c r="B814" s="13" t="s">
        <v>248</v>
      </c>
      <c r="C814" s="10"/>
      <c r="D814" s="10">
        <v>72</v>
      </c>
      <c r="E814" s="10">
        <v>52.8</v>
      </c>
      <c r="F814" s="10"/>
      <c r="G814" s="10"/>
      <c r="H814" s="10"/>
      <c r="I814" s="10"/>
      <c r="J814" s="10"/>
      <c r="K814" s="10"/>
      <c r="L814" s="10"/>
      <c r="M814" s="10"/>
      <c r="N814" s="10"/>
      <c r="O814" s="10"/>
    </row>
    <row r="815" spans="1:15" ht="15" customHeight="1" x14ac:dyDescent="0.2">
      <c r="A815" s="13"/>
      <c r="B815" s="13" t="s">
        <v>92</v>
      </c>
      <c r="C815" s="10"/>
      <c r="D815" s="10">
        <v>14.4</v>
      </c>
      <c r="E815" s="10">
        <v>14.4</v>
      </c>
      <c r="F815" s="10"/>
      <c r="G815" s="10"/>
      <c r="H815" s="10"/>
      <c r="I815" s="10"/>
      <c r="J815" s="10"/>
      <c r="K815" s="10"/>
      <c r="L815" s="10"/>
      <c r="M815" s="10"/>
      <c r="N815" s="10"/>
      <c r="O815" s="10"/>
    </row>
    <row r="816" spans="1:15" ht="15" customHeight="1" x14ac:dyDescent="0.2">
      <c r="A816" s="13"/>
      <c r="B816" s="13" t="s">
        <v>24</v>
      </c>
      <c r="C816" s="10"/>
      <c r="D816" s="10">
        <v>21</v>
      </c>
      <c r="E816" s="10">
        <v>21</v>
      </c>
      <c r="F816" s="10"/>
      <c r="G816" s="10"/>
      <c r="H816" s="10"/>
      <c r="I816" s="10"/>
      <c r="J816" s="10"/>
      <c r="K816" s="10"/>
      <c r="L816" s="10"/>
      <c r="M816" s="10"/>
      <c r="N816" s="10"/>
      <c r="O816" s="10"/>
    </row>
    <row r="817" spans="1:15" ht="15" customHeight="1" x14ac:dyDescent="0.2">
      <c r="A817" s="13"/>
      <c r="B817" s="13" t="s">
        <v>52</v>
      </c>
      <c r="C817" s="10"/>
      <c r="D817" s="10">
        <v>8</v>
      </c>
      <c r="E817" s="10">
        <v>8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/>
    </row>
    <row r="818" spans="1:15" ht="15" customHeight="1" x14ac:dyDescent="0.2">
      <c r="A818" s="13"/>
      <c r="B818" s="13" t="s">
        <v>34</v>
      </c>
      <c r="C818" s="10"/>
      <c r="D818" s="10">
        <v>1.2</v>
      </c>
      <c r="E818" s="10">
        <v>1.2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/>
    </row>
    <row r="819" spans="1:15" ht="15" customHeight="1" x14ac:dyDescent="0.2">
      <c r="A819" s="13"/>
      <c r="B819" s="13" t="s">
        <v>249</v>
      </c>
      <c r="C819" s="10"/>
      <c r="D819" s="10"/>
      <c r="E819" s="10">
        <v>92.8</v>
      </c>
      <c r="F819" s="10"/>
      <c r="G819" s="10"/>
      <c r="H819" s="10"/>
      <c r="I819" s="10"/>
      <c r="J819" s="10"/>
      <c r="K819" s="10"/>
      <c r="L819" s="10"/>
      <c r="M819" s="10"/>
      <c r="N819" s="10"/>
      <c r="O819" s="10"/>
    </row>
    <row r="820" spans="1:15" ht="15.75" customHeight="1" x14ac:dyDescent="0.2">
      <c r="A820" s="13"/>
      <c r="B820" s="13" t="s">
        <v>33</v>
      </c>
      <c r="C820" s="10"/>
      <c r="D820" s="10">
        <v>8</v>
      </c>
      <c r="E820" s="10">
        <v>8</v>
      </c>
      <c r="F820" s="10"/>
      <c r="G820" s="10"/>
      <c r="H820" s="10"/>
      <c r="I820" s="10"/>
      <c r="J820" s="10"/>
      <c r="K820" s="10"/>
      <c r="L820" s="10"/>
      <c r="M820" s="10"/>
      <c r="N820" s="10"/>
      <c r="O820" s="10"/>
    </row>
    <row r="821" spans="1:15" ht="15" hidden="1" customHeight="1" x14ac:dyDescent="0.2">
      <c r="A821" s="13"/>
      <c r="B821" s="13" t="s">
        <v>51</v>
      </c>
      <c r="C821" s="10"/>
      <c r="D821" s="10">
        <v>5</v>
      </c>
      <c r="E821" s="10">
        <v>5</v>
      </c>
      <c r="F821" s="10"/>
      <c r="G821" s="10"/>
      <c r="H821" s="10"/>
      <c r="I821" s="10"/>
      <c r="J821" s="10"/>
      <c r="K821" s="10"/>
      <c r="L821" s="10"/>
      <c r="M821" s="10"/>
      <c r="N821" s="10"/>
      <c r="O821" s="10"/>
    </row>
    <row r="822" spans="1:15" ht="15" customHeight="1" x14ac:dyDescent="0.2">
      <c r="A822" s="13" t="s">
        <v>357</v>
      </c>
      <c r="B822" s="11" t="s">
        <v>358</v>
      </c>
      <c r="C822" s="10" t="s">
        <v>60</v>
      </c>
      <c r="D822" s="10"/>
      <c r="E822" s="10"/>
      <c r="F822" s="10">
        <v>2.85</v>
      </c>
      <c r="G822" s="10">
        <v>6.6</v>
      </c>
      <c r="H822" s="10">
        <v>22.2</v>
      </c>
      <c r="I822" s="10">
        <v>159</v>
      </c>
      <c r="J822" s="10"/>
      <c r="K822" s="10"/>
      <c r="L822" s="10">
        <v>5.6</v>
      </c>
      <c r="M822" s="10"/>
      <c r="N822" s="10"/>
      <c r="O822" s="12">
        <v>13.54</v>
      </c>
    </row>
    <row r="823" spans="1:15" ht="14.25" customHeight="1" x14ac:dyDescent="0.2">
      <c r="A823" s="13"/>
      <c r="B823" s="27" t="s">
        <v>172</v>
      </c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</row>
    <row r="824" spans="1:15" ht="14.25" customHeight="1" x14ac:dyDescent="0.2">
      <c r="A824" s="13"/>
      <c r="B824" s="46" t="s">
        <v>288</v>
      </c>
      <c r="C824" s="10"/>
      <c r="D824" s="10">
        <v>207</v>
      </c>
      <c r="E824" s="10">
        <v>154.5</v>
      </c>
      <c r="F824" s="10"/>
      <c r="G824" s="10"/>
      <c r="H824" s="10"/>
      <c r="I824" s="10"/>
      <c r="J824" s="10"/>
      <c r="K824" s="10"/>
      <c r="L824" s="10"/>
      <c r="M824" s="10"/>
      <c r="N824" s="10"/>
      <c r="O824" s="10"/>
    </row>
    <row r="825" spans="1:15" ht="14.25" customHeight="1" x14ac:dyDescent="0.2">
      <c r="A825" s="13"/>
      <c r="B825" s="45" t="s">
        <v>289</v>
      </c>
      <c r="C825" s="10"/>
      <c r="D825" s="10">
        <v>220</v>
      </c>
      <c r="E825" s="10">
        <v>154.5</v>
      </c>
      <c r="F825" s="10"/>
      <c r="G825" s="10"/>
      <c r="H825" s="10"/>
      <c r="I825" s="10"/>
      <c r="J825" s="10"/>
      <c r="K825" s="10"/>
      <c r="L825" s="10"/>
      <c r="M825" s="10"/>
      <c r="N825" s="10"/>
      <c r="O825" s="10"/>
    </row>
    <row r="826" spans="1:15" s="60" customFormat="1" ht="15.75" customHeight="1" x14ac:dyDescent="0.2">
      <c r="A826" s="13"/>
      <c r="B826" s="45" t="s">
        <v>165</v>
      </c>
      <c r="C826" s="10"/>
      <c r="D826" s="10">
        <v>237.7</v>
      </c>
      <c r="E826" s="10">
        <v>154.5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/>
    </row>
    <row r="827" spans="1:15" s="60" customFormat="1" ht="15.75" customHeight="1" x14ac:dyDescent="0.2">
      <c r="A827" s="13"/>
      <c r="B827" s="45" t="s">
        <v>290</v>
      </c>
      <c r="C827" s="10"/>
      <c r="D827" s="10">
        <v>257.5</v>
      </c>
      <c r="E827" s="10">
        <v>154.5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/>
    </row>
    <row r="828" spans="1:15" s="60" customFormat="1" ht="15.75" customHeight="1" x14ac:dyDescent="0.2">
      <c r="A828" s="13"/>
      <c r="B828" s="30" t="s">
        <v>359</v>
      </c>
      <c r="C828" s="10"/>
      <c r="D828" s="10"/>
      <c r="E828" s="10">
        <v>150</v>
      </c>
      <c r="F828" s="10"/>
      <c r="G828" s="10"/>
      <c r="H828" s="10"/>
      <c r="I828" s="10"/>
      <c r="J828" s="10"/>
      <c r="K828" s="10"/>
      <c r="L828" s="10"/>
      <c r="M828" s="10"/>
      <c r="N828" s="10"/>
      <c r="O828" s="10"/>
    </row>
    <row r="829" spans="1:15" s="60" customFormat="1" ht="15.75" customHeight="1" x14ac:dyDescent="0.2">
      <c r="A829" s="13"/>
      <c r="B829" s="43" t="s">
        <v>34</v>
      </c>
      <c r="C829" s="10"/>
      <c r="D829" s="10">
        <v>0.9</v>
      </c>
      <c r="E829" s="10">
        <v>0.9</v>
      </c>
      <c r="F829" s="10"/>
      <c r="G829" s="10"/>
      <c r="H829" s="10"/>
      <c r="I829" s="10"/>
      <c r="J829" s="10"/>
      <c r="K829" s="10"/>
      <c r="L829" s="10"/>
      <c r="M829" s="10"/>
      <c r="N829" s="10"/>
      <c r="O829" s="10"/>
    </row>
    <row r="830" spans="1:15" s="60" customFormat="1" ht="15.75" customHeight="1" x14ac:dyDescent="0.2">
      <c r="A830" s="13"/>
      <c r="B830" s="30" t="s">
        <v>62</v>
      </c>
      <c r="C830" s="10"/>
      <c r="D830" s="10">
        <v>5</v>
      </c>
      <c r="E830" s="10">
        <v>5</v>
      </c>
      <c r="F830" s="10"/>
      <c r="G830" s="10"/>
      <c r="H830" s="10"/>
      <c r="I830" s="10"/>
      <c r="J830" s="10"/>
      <c r="K830" s="10"/>
      <c r="L830" s="10"/>
      <c r="M830" s="10"/>
      <c r="N830" s="10"/>
      <c r="O830" s="10"/>
    </row>
    <row r="831" spans="1:15" ht="15" customHeight="1" x14ac:dyDescent="0.2">
      <c r="A831" s="13"/>
      <c r="B831" s="137" t="s">
        <v>37</v>
      </c>
      <c r="C831" s="10">
        <v>50</v>
      </c>
      <c r="D831" s="10">
        <v>50</v>
      </c>
      <c r="E831" s="10">
        <v>50</v>
      </c>
      <c r="F831" s="151">
        <v>4.0999999999999996</v>
      </c>
      <c r="G831" s="105">
        <v>0.7</v>
      </c>
      <c r="H831" s="105">
        <v>21</v>
      </c>
      <c r="I831" s="105">
        <v>106</v>
      </c>
      <c r="J831" s="151">
        <v>5.5E-2</v>
      </c>
      <c r="K831" s="151">
        <v>1.4999999999999999E-2</v>
      </c>
      <c r="L831" s="151">
        <v>0</v>
      </c>
      <c r="M831" s="31">
        <v>12</v>
      </c>
      <c r="N831" s="31">
        <v>0.66</v>
      </c>
      <c r="O831" s="10">
        <v>1.76</v>
      </c>
    </row>
    <row r="832" spans="1:15" ht="12" customHeight="1" x14ac:dyDescent="0.2">
      <c r="A832" s="10" t="s">
        <v>307</v>
      </c>
      <c r="B832" s="11" t="s">
        <v>81</v>
      </c>
      <c r="C832" s="10">
        <v>180</v>
      </c>
      <c r="D832" s="10"/>
      <c r="E832" s="10"/>
      <c r="F832" s="10">
        <v>0.54</v>
      </c>
      <c r="G832" s="10">
        <v>0.09</v>
      </c>
      <c r="H832" s="10">
        <v>18.09</v>
      </c>
      <c r="I832" s="10">
        <v>75.599999999999994</v>
      </c>
      <c r="J832" s="10">
        <v>0.02</v>
      </c>
      <c r="K832" s="10">
        <v>0</v>
      </c>
      <c r="L832" s="10">
        <v>0.18</v>
      </c>
      <c r="M832" s="10">
        <v>18</v>
      </c>
      <c r="N832" s="10">
        <v>0.9</v>
      </c>
      <c r="O832" s="31">
        <v>3.76</v>
      </c>
    </row>
    <row r="833" spans="1:17" ht="15" customHeight="1" x14ac:dyDescent="0.2">
      <c r="A833" s="10"/>
      <c r="B833" s="13" t="s">
        <v>82</v>
      </c>
      <c r="C833" s="10"/>
      <c r="D833" s="10">
        <v>18</v>
      </c>
      <c r="E833" s="10">
        <v>45</v>
      </c>
      <c r="F833" s="10"/>
      <c r="G833" s="10"/>
      <c r="H833" s="10"/>
      <c r="I833" s="10"/>
      <c r="J833" s="10"/>
      <c r="K833" s="10"/>
      <c r="L833" s="10"/>
      <c r="M833" s="10"/>
      <c r="N833" s="10"/>
      <c r="O833" s="10"/>
    </row>
    <row r="834" spans="1:17" ht="15" customHeight="1" x14ac:dyDescent="0.2">
      <c r="A834" s="10"/>
      <c r="B834" s="13" t="s">
        <v>24</v>
      </c>
      <c r="C834" s="10"/>
      <c r="D834" s="10">
        <v>183</v>
      </c>
      <c r="E834" s="10">
        <v>180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/>
    </row>
    <row r="835" spans="1:17" ht="14.25" customHeight="1" x14ac:dyDescent="0.2">
      <c r="A835" s="10"/>
      <c r="B835" s="13" t="s">
        <v>23</v>
      </c>
      <c r="C835" s="10"/>
      <c r="D835" s="10">
        <v>9</v>
      </c>
      <c r="E835" s="10">
        <v>9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/>
    </row>
    <row r="836" spans="1:17" ht="14.25" customHeight="1" x14ac:dyDescent="0.2">
      <c r="A836" s="10"/>
      <c r="B836" s="13" t="s">
        <v>41</v>
      </c>
      <c r="C836" s="10"/>
      <c r="D836" s="10">
        <v>0.18</v>
      </c>
      <c r="E836" s="10">
        <v>0.18</v>
      </c>
      <c r="F836" s="10"/>
      <c r="G836" s="10"/>
      <c r="H836" s="10"/>
      <c r="I836" s="10"/>
      <c r="J836" s="10"/>
      <c r="K836" s="10"/>
      <c r="L836" s="10"/>
      <c r="M836" s="10"/>
      <c r="N836" s="10"/>
      <c r="O836" s="10"/>
    </row>
    <row r="837" spans="1:17" ht="13.5" customHeight="1" x14ac:dyDescent="0.2">
      <c r="A837" s="16"/>
      <c r="B837" s="16" t="s">
        <v>63</v>
      </c>
      <c r="C837" s="19"/>
      <c r="D837" s="19"/>
      <c r="E837" s="19"/>
      <c r="F837" s="19">
        <f t="shared" ref="F837:O837" si="47">SUM(F797:F836)</f>
        <v>21.089999999999996</v>
      </c>
      <c r="G837" s="19">
        <f t="shared" si="47"/>
        <v>24.689999999999998</v>
      </c>
      <c r="H837" s="19">
        <f t="shared" si="47"/>
        <v>87.03</v>
      </c>
      <c r="I837" s="19">
        <f t="shared" si="47"/>
        <v>653</v>
      </c>
      <c r="J837" s="19">
        <f t="shared" si="47"/>
        <v>7.4999999999999997E-2</v>
      </c>
      <c r="K837" s="19">
        <f t="shared" si="47"/>
        <v>1.4999999999999999E-2</v>
      </c>
      <c r="L837" s="19">
        <f t="shared" si="47"/>
        <v>12.379999999999999</v>
      </c>
      <c r="M837" s="19">
        <f t="shared" si="47"/>
        <v>30</v>
      </c>
      <c r="N837" s="19">
        <f t="shared" si="47"/>
        <v>1.56</v>
      </c>
      <c r="O837" s="19">
        <f t="shared" si="47"/>
        <v>50.97</v>
      </c>
      <c r="P837" s="154"/>
      <c r="Q837" s="130"/>
    </row>
    <row r="838" spans="1:17" ht="16.5" customHeight="1" x14ac:dyDescent="0.2">
      <c r="A838" s="13"/>
      <c r="B838" s="21" t="s">
        <v>43</v>
      </c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</row>
    <row r="839" spans="1:17" ht="13.5" customHeight="1" x14ac:dyDescent="0.2">
      <c r="A839" s="10" t="s">
        <v>44</v>
      </c>
      <c r="B839" s="11" t="s">
        <v>45</v>
      </c>
      <c r="C839" s="10">
        <v>180</v>
      </c>
      <c r="D839" s="9">
        <v>186</v>
      </c>
      <c r="E839" s="10">
        <v>180</v>
      </c>
      <c r="F839" s="10">
        <v>5</v>
      </c>
      <c r="G839" s="10">
        <v>5.8</v>
      </c>
      <c r="H839" s="10">
        <v>7.4</v>
      </c>
      <c r="I839" s="10">
        <v>101.7</v>
      </c>
      <c r="J839" s="10">
        <v>7.1999999999999995E-2</v>
      </c>
      <c r="K839" s="10">
        <v>0.3</v>
      </c>
      <c r="L839" s="10">
        <v>1.26</v>
      </c>
      <c r="M839" s="10">
        <v>248</v>
      </c>
      <c r="N839" s="10">
        <v>0.2</v>
      </c>
      <c r="O839" s="10">
        <v>18.260000000000002</v>
      </c>
    </row>
    <row r="840" spans="1:17" ht="13.5" customHeight="1" x14ac:dyDescent="0.2">
      <c r="A840" s="13" t="s">
        <v>326</v>
      </c>
      <c r="B840" s="11" t="s">
        <v>325</v>
      </c>
      <c r="C840" s="10">
        <v>40</v>
      </c>
      <c r="D840" s="10">
        <v>40</v>
      </c>
      <c r="E840" s="10">
        <v>40</v>
      </c>
      <c r="F840" s="10">
        <v>2.36</v>
      </c>
      <c r="G840" s="10">
        <v>1.88</v>
      </c>
      <c r="H840" s="10">
        <v>24</v>
      </c>
      <c r="I840" s="10">
        <v>146.4</v>
      </c>
      <c r="J840" s="10">
        <v>0.04</v>
      </c>
      <c r="K840" s="10">
        <v>2.8000000000000001E-2</v>
      </c>
      <c r="L840" s="10">
        <v>0</v>
      </c>
      <c r="M840" s="10">
        <v>9.1999999999999993</v>
      </c>
      <c r="N840" s="10">
        <v>0.32</v>
      </c>
      <c r="O840" s="109">
        <v>7.59</v>
      </c>
    </row>
    <row r="841" spans="1:17" ht="13.5" customHeight="1" x14ac:dyDescent="0.2">
      <c r="A841" s="13"/>
      <c r="B841" s="11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9"/>
    </row>
    <row r="842" spans="1:17" ht="15" customHeight="1" x14ac:dyDescent="0.2">
      <c r="A842" s="16"/>
      <c r="B842" s="16" t="s">
        <v>46</v>
      </c>
      <c r="C842" s="16"/>
      <c r="D842" s="16"/>
      <c r="E842" s="16"/>
      <c r="F842" s="19">
        <f t="shared" ref="F842:O842" si="48">F839+F840</f>
        <v>7.3599999999999994</v>
      </c>
      <c r="G842" s="19">
        <f t="shared" si="48"/>
        <v>7.68</v>
      </c>
      <c r="H842" s="19">
        <f t="shared" si="48"/>
        <v>31.4</v>
      </c>
      <c r="I842" s="19">
        <f t="shared" si="48"/>
        <v>248.10000000000002</v>
      </c>
      <c r="J842" s="19">
        <f t="shared" si="48"/>
        <v>0.11199999999999999</v>
      </c>
      <c r="K842" s="19">
        <f t="shared" si="48"/>
        <v>0.32800000000000001</v>
      </c>
      <c r="L842" s="19">
        <f t="shared" si="48"/>
        <v>1.26</v>
      </c>
      <c r="M842" s="19">
        <f t="shared" si="48"/>
        <v>257.2</v>
      </c>
      <c r="N842" s="19">
        <f t="shared" si="48"/>
        <v>0.52</v>
      </c>
      <c r="O842" s="19">
        <f t="shared" si="48"/>
        <v>25.85</v>
      </c>
      <c r="P842" s="129"/>
      <c r="Q842" s="130"/>
    </row>
    <row r="843" spans="1:17" x14ac:dyDescent="0.2">
      <c r="A843" s="39"/>
      <c r="B843" s="39" t="s">
        <v>47</v>
      </c>
      <c r="C843" s="50"/>
      <c r="D843" s="50" t="s">
        <v>142</v>
      </c>
      <c r="E843" s="50"/>
      <c r="F843" s="36">
        <f t="shared" ref="F843:O843" si="49">F792+F795+F837+F842</f>
        <v>41.22</v>
      </c>
      <c r="G843" s="36">
        <f t="shared" si="49"/>
        <v>45.089999999999996</v>
      </c>
      <c r="H843" s="36">
        <f t="shared" si="49"/>
        <v>219.46</v>
      </c>
      <c r="I843" s="36">
        <f t="shared" si="49"/>
        <v>1449.2199999999998</v>
      </c>
      <c r="J843" s="36">
        <f t="shared" si="49"/>
        <v>18.230999999999998</v>
      </c>
      <c r="K843" s="36">
        <f t="shared" si="49"/>
        <v>0.38500000000000001</v>
      </c>
      <c r="L843" s="36">
        <f t="shared" si="49"/>
        <v>22.91</v>
      </c>
      <c r="M843" s="36">
        <f t="shared" si="49"/>
        <v>320.3</v>
      </c>
      <c r="N843" s="36">
        <f t="shared" si="49"/>
        <v>5.1999999999999993</v>
      </c>
      <c r="O843" s="36">
        <f t="shared" si="49"/>
        <v>100.22999999999999</v>
      </c>
      <c r="P843" s="155">
        <f>O792+O795+O837+O842</f>
        <v>100.22999999999999</v>
      </c>
      <c r="Q843" s="130"/>
    </row>
    <row r="844" spans="1:17" ht="0.75" hidden="1" customHeight="1" x14ac:dyDescent="0.2">
      <c r="A844" s="11"/>
      <c r="B844" s="27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</row>
    <row r="845" spans="1:17" ht="13.5" thickBot="1" x14ac:dyDescent="0.25">
      <c r="A845" s="185"/>
      <c r="B845" s="108" t="s">
        <v>143</v>
      </c>
      <c r="C845" s="186"/>
      <c r="D845" s="186"/>
      <c r="E845" s="186"/>
      <c r="F845" s="181">
        <f t="shared" ref="F845:O845" si="50">(F67+F189+F275+F347+F427+F501+F590+F673+F772+F843)/10</f>
        <v>47.797800000000009</v>
      </c>
      <c r="G845" s="181">
        <f t="shared" si="50"/>
        <v>48.895000000000003</v>
      </c>
      <c r="H845" s="181">
        <f t="shared" si="50"/>
        <v>217.23899999999998</v>
      </c>
      <c r="I845" s="181">
        <f t="shared" si="50"/>
        <v>1488.5269999999998</v>
      </c>
      <c r="J845" s="181" t="e">
        <f t="shared" si="50"/>
        <v>#REF!</v>
      </c>
      <c r="K845" s="181" t="e">
        <f t="shared" si="50"/>
        <v>#REF!</v>
      </c>
      <c r="L845" s="181">
        <f t="shared" si="50"/>
        <v>23.401999999999997</v>
      </c>
      <c r="M845" s="181" t="e">
        <f t="shared" si="50"/>
        <v>#REF!</v>
      </c>
      <c r="N845" s="181" t="e">
        <f t="shared" si="50"/>
        <v>#REF!</v>
      </c>
      <c r="O845" s="190">
        <f t="shared" si="50"/>
        <v>134.28100000000001</v>
      </c>
    </row>
    <row r="846" spans="1:17" ht="13.5" thickBot="1" x14ac:dyDescent="0.25">
      <c r="A846" s="185"/>
      <c r="B846" s="102"/>
      <c r="C846" s="186"/>
      <c r="D846" s="186"/>
      <c r="E846" s="186"/>
      <c r="F846" s="181"/>
      <c r="G846" s="181"/>
      <c r="H846" s="181"/>
      <c r="I846" s="181"/>
      <c r="J846" s="181"/>
      <c r="K846" s="181"/>
      <c r="L846" s="181"/>
      <c r="M846" s="181"/>
      <c r="N846" s="181"/>
      <c r="O846" s="190"/>
      <c r="P846" s="128">
        <f>(P67+P189+P275+P347+P427+P501+P590+P673+P772+P843)/10</f>
        <v>134.28100000000001</v>
      </c>
      <c r="Q846" s="61"/>
    </row>
    <row r="847" spans="1:17" x14ac:dyDescent="0.2">
      <c r="A847" s="62"/>
      <c r="B847" s="63"/>
      <c r="C847" s="64"/>
      <c r="D847" s="64"/>
      <c r="E847" s="64"/>
      <c r="F847" s="48"/>
      <c r="G847" s="48"/>
      <c r="H847" s="48"/>
      <c r="I847" s="48"/>
      <c r="J847" s="48"/>
      <c r="K847" s="48"/>
      <c r="L847" s="48"/>
      <c r="M847" s="48"/>
      <c r="N847" s="48"/>
      <c r="O847" s="48"/>
    </row>
    <row r="848" spans="1:17" ht="16.5" customHeight="1" x14ac:dyDescent="0.2">
      <c r="A848" s="65"/>
      <c r="B848" s="66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</row>
    <row r="849" spans="1:15" x14ac:dyDescent="0.2">
      <c r="A849" s="188" t="s">
        <v>144</v>
      </c>
      <c r="B849" s="188"/>
      <c r="C849" s="188"/>
      <c r="D849" s="188"/>
      <c r="E849" s="188"/>
      <c r="F849" s="188"/>
      <c r="G849" s="188"/>
      <c r="H849" s="188"/>
      <c r="I849" s="188"/>
      <c r="J849" s="188"/>
      <c r="K849" s="188"/>
      <c r="L849" s="188"/>
      <c r="M849" s="188"/>
      <c r="N849" s="188"/>
      <c r="O849" s="188"/>
    </row>
    <row r="850" spans="1:15" ht="15.75" customHeight="1" x14ac:dyDescent="0.2">
      <c r="A850" s="188" t="s">
        <v>340</v>
      </c>
      <c r="B850" s="188"/>
      <c r="C850" s="188"/>
      <c r="D850" s="188"/>
      <c r="E850" s="188"/>
      <c r="F850" s="188"/>
      <c r="G850" s="188"/>
      <c r="H850" s="188"/>
      <c r="I850" s="188"/>
      <c r="J850" s="188"/>
      <c r="K850" s="188"/>
      <c r="L850" s="188"/>
      <c r="M850" s="188"/>
      <c r="N850" s="188"/>
      <c r="O850" s="188"/>
    </row>
    <row r="851" spans="1:15" ht="15.75" customHeight="1" x14ac:dyDescent="0.2">
      <c r="A851" s="188" t="s">
        <v>145</v>
      </c>
      <c r="B851" s="188"/>
      <c r="C851" s="188"/>
      <c r="D851" s="188"/>
      <c r="E851" s="188"/>
      <c r="F851" s="188"/>
      <c r="G851" s="188"/>
      <c r="H851" s="188"/>
      <c r="I851" s="188"/>
      <c r="J851" s="188"/>
      <c r="K851" s="188"/>
      <c r="L851" s="188"/>
      <c r="M851" s="188"/>
      <c r="N851" s="188"/>
      <c r="O851" s="188"/>
    </row>
    <row r="852" spans="1:15" ht="15.75" customHeight="1" x14ac:dyDescent="0.2">
      <c r="A852" s="188" t="s">
        <v>360</v>
      </c>
      <c r="B852" s="188"/>
      <c r="C852" s="188"/>
      <c r="D852" s="188"/>
      <c r="E852" s="188"/>
      <c r="F852" s="188"/>
      <c r="G852" s="188"/>
      <c r="H852" s="188"/>
      <c r="I852" s="188"/>
      <c r="J852" s="188"/>
      <c r="K852" s="188"/>
      <c r="L852" s="188"/>
      <c r="M852" s="188"/>
      <c r="N852" s="188"/>
      <c r="O852" s="188"/>
    </row>
    <row r="853" spans="1:15" ht="15.75" customHeight="1" x14ac:dyDescent="0.2">
      <c r="A853" s="188" t="s">
        <v>146</v>
      </c>
      <c r="B853" s="188"/>
      <c r="C853" s="188"/>
      <c r="D853" s="188"/>
      <c r="E853" s="188"/>
      <c r="F853" s="188"/>
      <c r="G853" s="188"/>
      <c r="H853" s="188"/>
      <c r="I853" s="188"/>
      <c r="J853" s="188"/>
      <c r="K853" s="188"/>
      <c r="L853" s="188"/>
      <c r="M853" s="188"/>
      <c r="N853" s="188"/>
      <c r="O853" s="188"/>
    </row>
    <row r="854" spans="1:15" ht="15.75" customHeight="1" x14ac:dyDescent="0.2">
      <c r="A854" s="189" t="s">
        <v>147</v>
      </c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</row>
    <row r="855" spans="1:15" ht="15.75" customHeight="1" outlineLevel="1" x14ac:dyDescent="0.2">
      <c r="A855" s="167"/>
      <c r="B855" s="167"/>
      <c r="C855" s="167"/>
      <c r="D855" s="167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</row>
    <row r="856" spans="1:15" ht="15.75" customHeight="1" x14ac:dyDescent="0.25">
      <c r="B856" s="67"/>
      <c r="C856" s="68"/>
    </row>
    <row r="857" spans="1:15" ht="15.75" customHeight="1" x14ac:dyDescent="0.25">
      <c r="B857" s="67"/>
      <c r="C857" s="68"/>
    </row>
    <row r="858" spans="1:15" ht="13.5" customHeight="1" x14ac:dyDescent="0.2">
      <c r="A858" s="187" t="s">
        <v>299</v>
      </c>
      <c r="B858" s="18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</row>
    <row r="859" spans="1:15" ht="11.25" customHeight="1" x14ac:dyDescent="0.25">
      <c r="B859" s="67"/>
    </row>
    <row r="860" spans="1:15" ht="15" x14ac:dyDescent="0.25">
      <c r="B860" s="69"/>
    </row>
    <row r="861" spans="1:15" x14ac:dyDescent="0.2">
      <c r="B861" s="14"/>
    </row>
  </sheetData>
  <sheetProtection selectLockedCells="1" selectUnlockedCells="1"/>
  <mergeCells count="39">
    <mergeCell ref="A858:O858"/>
    <mergeCell ref="A849:O849"/>
    <mergeCell ref="A850:O850"/>
    <mergeCell ref="A851:O851"/>
    <mergeCell ref="A852:O852"/>
    <mergeCell ref="A853:O853"/>
    <mergeCell ref="A854:O854"/>
    <mergeCell ref="O845:O846"/>
    <mergeCell ref="A502:O502"/>
    <mergeCell ref="A592:O592"/>
    <mergeCell ref="A675:O675"/>
    <mergeCell ref="A773:O773"/>
    <mergeCell ref="A845:A846"/>
    <mergeCell ref="C845:E846"/>
    <mergeCell ref="F845:F846"/>
    <mergeCell ref="G845:G846"/>
    <mergeCell ref="H845:H846"/>
    <mergeCell ref="I845:I846"/>
    <mergeCell ref="J845:J846"/>
    <mergeCell ref="K845:K846"/>
    <mergeCell ref="L845:L846"/>
    <mergeCell ref="M845:M846"/>
    <mergeCell ref="N845:N846"/>
    <mergeCell ref="A428:O428"/>
    <mergeCell ref="B2:O2"/>
    <mergeCell ref="A3:A4"/>
    <mergeCell ref="B3:B4"/>
    <mergeCell ref="C3:C4"/>
    <mergeCell ref="D3:D4"/>
    <mergeCell ref="E3:E4"/>
    <mergeCell ref="F3:I3"/>
    <mergeCell ref="J3:L3"/>
    <mergeCell ref="M3:N3"/>
    <mergeCell ref="O3:O4"/>
    <mergeCell ref="A5:O5"/>
    <mergeCell ref="A68:O68"/>
    <mergeCell ref="A191:O191"/>
    <mergeCell ref="A277:O277"/>
    <mergeCell ref="A349:O349"/>
  </mergeCells>
  <printOptions horizontalCentered="1"/>
  <pageMargins left="0" right="0" top="0" bottom="0" header="0.51181102362204722" footer="0.51181102362204722"/>
  <pageSetup paperSize="9" scale="88" firstPageNumber="0" fitToHeight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Сад 10,5-ч. 1 кв. 2023 г </vt:lpstr>
      <vt:lpstr>Сад 10,5-ч. 1 кв. 2024 г</vt:lpstr>
      <vt:lpstr>Сад 10,5-ч. 1 кв. 2024 г (2)</vt:lpstr>
      <vt:lpstr>'Сад 10,5-ч. 1 кв. 2023 г '!Область_печати</vt:lpstr>
      <vt:lpstr>'Сад 10,5-ч. 1 кв. 2024 г'!Область_печати</vt:lpstr>
      <vt:lpstr>'Сад 10,5-ч. 1 кв. 2024 г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FOOD_2</cp:lastModifiedBy>
  <cp:lastPrinted>2023-06-02T09:34:22Z</cp:lastPrinted>
  <dcterms:created xsi:type="dcterms:W3CDTF">2019-12-16T10:42:46Z</dcterms:created>
  <dcterms:modified xsi:type="dcterms:W3CDTF">2023-12-22T08:00:57Z</dcterms:modified>
</cp:coreProperties>
</file>